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840" yWindow="465" windowWidth="24240" windowHeight="13740"/>
  </bookViews>
  <sheets>
    <sheet name="Tournemant registration" sheetId="1" r:id="rId1"/>
    <sheet name="Ark3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7" i="1" l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S4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R121" i="1"/>
  <c r="S121" i="1"/>
  <c r="S120" i="1"/>
  <c r="R120" i="1"/>
  <c r="S119" i="1"/>
  <c r="R119" i="1"/>
  <c r="S118" i="1"/>
  <c r="R118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R65" i="1"/>
  <c r="S65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R49" i="1"/>
  <c r="S49" i="1"/>
  <c r="R48" i="1"/>
  <c r="N127" i="1"/>
  <c r="N126" i="1"/>
  <c r="N125" i="1"/>
  <c r="N124" i="1"/>
  <c r="N123" i="1"/>
  <c r="N122" i="1"/>
  <c r="N121" i="1"/>
  <c r="N120" i="1"/>
  <c r="N119" i="1"/>
  <c r="N118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49" i="1"/>
  <c r="N50" i="1"/>
  <c r="N51" i="1"/>
  <c r="N52" i="1"/>
  <c r="N53" i="1"/>
  <c r="N54" i="1"/>
  <c r="N55" i="1"/>
  <c r="N56" i="1"/>
  <c r="N57" i="1"/>
  <c r="N58" i="1"/>
  <c r="N59" i="1"/>
  <c r="N60" i="1"/>
  <c r="N48" i="1"/>
  <c r="C31" i="1"/>
  <c r="N61" i="1"/>
  <c r="X65" i="1"/>
  <c r="N90" i="1"/>
  <c r="N114" i="1"/>
  <c r="N128" i="1"/>
  <c r="N130" i="1"/>
  <c r="C34" i="1"/>
  <c r="U6" i="1"/>
  <c r="W6" i="1"/>
  <c r="U7" i="1"/>
  <c r="W7" i="1"/>
  <c r="U8" i="1"/>
  <c r="W8" i="1"/>
  <c r="X94" i="1"/>
  <c r="X95" i="1"/>
  <c r="X66" i="1"/>
  <c r="X48" i="1"/>
  <c r="X119" i="1"/>
  <c r="X118" i="1"/>
  <c r="X49" i="1"/>
</calcChain>
</file>

<file path=xl/sharedStrings.xml><?xml version="1.0" encoding="utf-8"?>
<sst xmlns="http://schemas.openxmlformats.org/spreadsheetml/2006/main" count="142" uniqueCount="49">
  <si>
    <t>Name</t>
  </si>
  <si>
    <t>MS</t>
  </si>
  <si>
    <t>WS</t>
  </si>
  <si>
    <t>Nation/Club</t>
  </si>
  <si>
    <t>Cup fee</t>
  </si>
  <si>
    <t>BD fee</t>
  </si>
  <si>
    <t>Total</t>
  </si>
  <si>
    <t>Single</t>
  </si>
  <si>
    <t>Double</t>
  </si>
  <si>
    <t>dkk</t>
  </si>
  <si>
    <t>Type</t>
  </si>
  <si>
    <t>All total</t>
  </si>
  <si>
    <t>E-mail</t>
  </si>
  <si>
    <t>Player information</t>
  </si>
  <si>
    <t>Contact information</t>
  </si>
  <si>
    <t>Cell Phone</t>
  </si>
  <si>
    <t>Fee (dkk)</t>
  </si>
  <si>
    <t>Single status</t>
  </si>
  <si>
    <t>Entry status</t>
  </si>
  <si>
    <t>e-mail</t>
  </si>
  <si>
    <t>To be transferred to:</t>
  </si>
  <si>
    <t>No later than:</t>
  </si>
  <si>
    <t>Vestjysk Bank, Torvet 2, 7650 Ringkøbing</t>
  </si>
  <si>
    <t xml:space="preserve"> </t>
  </si>
  <si>
    <t>This booking is made by:</t>
  </si>
  <si>
    <t>Your Booking reference:</t>
  </si>
  <si>
    <t>Club/Team/Nation</t>
  </si>
  <si>
    <t>Total amount (dkk)</t>
  </si>
  <si>
    <t>Leaders contact information</t>
  </si>
  <si>
    <t>Nation/Club/Team</t>
  </si>
  <si>
    <t>Cell phone</t>
  </si>
  <si>
    <t>Your entry is considered valid only when your transfer has been verified.</t>
  </si>
  <si>
    <t>DK97 7650 0002 4727 15</t>
  </si>
  <si>
    <t>VEHODK22</t>
  </si>
  <si>
    <t>Iban:</t>
  </si>
  <si>
    <t>Swift:</t>
  </si>
  <si>
    <t>Categories</t>
  </si>
  <si>
    <t>Mix status</t>
  </si>
  <si>
    <t>AROS ENTRY 2017</t>
  </si>
  <si>
    <t>U11: Born 2006 or 2007</t>
  </si>
  <si>
    <t>U13: Born 2004 or 2005</t>
  </si>
  <si>
    <t>U15: Born 2002 or 2003</t>
  </si>
  <si>
    <t>U17: Born 2000 or 2001</t>
  </si>
  <si>
    <t>MIX Double-
partner</t>
  </si>
  <si>
    <t>Men's Double-
partner</t>
  </si>
  <si>
    <t>Women's Double-partner</t>
  </si>
  <si>
    <t>Double status</t>
  </si>
  <si>
    <t>Remember to add your booking reference</t>
  </si>
  <si>
    <t>Birthday DDMMYY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</si>
</sst>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0" fillId="4" borderId="0" xfId="0" applyFill="1" applyProtection="1"/>
    <xf numFmtId="0" fontId="7" fillId="0" borderId="3" xfId="0" applyFont="1" applyBorder="1" applyProtection="1"/>
    <xf numFmtId="0" fontId="0" fillId="4" borderId="0" xfId="0" applyNumberFormat="1" applyFill="1" applyProtection="1"/>
    <xf numFmtId="0" fontId="7" fillId="0" borderId="7" xfId="0" applyFont="1" applyBorder="1" applyProtection="1"/>
    <xf numFmtId="0" fontId="7" fillId="0" borderId="11" xfId="0" applyFont="1" applyBorder="1" applyProtection="1"/>
    <xf numFmtId="0" fontId="0" fillId="3" borderId="9" xfId="0" applyFill="1" applyBorder="1" applyProtection="1"/>
    <xf numFmtId="0" fontId="7" fillId="0" borderId="0" xfId="0" applyFont="1" applyFill="1" applyBorder="1" applyProtection="1"/>
    <xf numFmtId="0" fontId="9" fillId="0" borderId="0" xfId="0" applyFont="1" applyProtection="1"/>
    <xf numFmtId="0" fontId="2" fillId="4" borderId="0" xfId="0" applyFont="1" applyFill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Protection="1"/>
    <xf numFmtId="0" fontId="2" fillId="0" borderId="22" xfId="0" applyFont="1" applyBorder="1" applyProtection="1"/>
    <xf numFmtId="0" fontId="2" fillId="0" borderId="7" xfId="0" applyFont="1" applyBorder="1" applyProtection="1"/>
    <xf numFmtId="0" fontId="2" fillId="0" borderId="2" xfId="0" applyFont="1" applyBorder="1" applyProtection="1"/>
    <xf numFmtId="0" fontId="0" fillId="0" borderId="8" xfId="0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/>
    </xf>
    <xf numFmtId="0" fontId="2" fillId="0" borderId="23" xfId="0" applyFont="1" applyBorder="1" applyProtection="1"/>
    <xf numFmtId="0" fontId="2" fillId="0" borderId="11" xfId="0" applyFont="1" applyBorder="1" applyProtection="1"/>
    <xf numFmtId="0" fontId="2" fillId="0" borderId="5" xfId="0" applyFont="1" applyBorder="1" applyProtection="1"/>
    <xf numFmtId="0" fontId="0" fillId="0" borderId="9" xfId="0" applyBorder="1" applyProtection="1"/>
    <xf numFmtId="0" fontId="5" fillId="0" borderId="24" xfId="0" applyFont="1" applyBorder="1" applyAlignment="1" applyProtection="1">
      <alignment vertical="center"/>
    </xf>
    <xf numFmtId="0" fontId="5" fillId="0" borderId="26" xfId="0" applyFont="1" applyBorder="1" applyProtection="1"/>
    <xf numFmtId="0" fontId="1" fillId="0" borderId="17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0" fillId="0" borderId="2" xfId="0" applyBorder="1" applyProtection="1"/>
    <xf numFmtId="0" fontId="0" fillId="0" borderId="8" xfId="0" applyFill="1" applyBorder="1" applyProtection="1"/>
    <xf numFmtId="0" fontId="0" fillId="0" borderId="0" xfId="0" applyFill="1" applyProtection="1"/>
    <xf numFmtId="0" fontId="2" fillId="0" borderId="22" xfId="0" applyFont="1" applyFill="1" applyBorder="1" applyProtection="1"/>
    <xf numFmtId="0" fontId="2" fillId="0" borderId="7" xfId="0" applyFont="1" applyFill="1" applyBorder="1" applyProtection="1"/>
    <xf numFmtId="0" fontId="2" fillId="0" borderId="23" xfId="0" applyFont="1" applyFill="1" applyBorder="1" applyProtection="1"/>
    <xf numFmtId="0" fontId="2" fillId="0" borderId="11" xfId="0" applyFont="1" applyFill="1" applyBorder="1" applyProtection="1"/>
    <xf numFmtId="0" fontId="0" fillId="0" borderId="9" xfId="0" applyFill="1" applyBorder="1" applyProtection="1"/>
    <xf numFmtId="0" fontId="5" fillId="0" borderId="15" xfId="0" applyFont="1" applyBorder="1" applyProtection="1"/>
    <xf numFmtId="0" fontId="6" fillId="0" borderId="0" xfId="0" applyFont="1" applyProtection="1"/>
    <xf numFmtId="0" fontId="2" fillId="0" borderId="0" xfId="0" applyFont="1" applyBorder="1" applyProtection="1"/>
    <xf numFmtId="0" fontId="7" fillId="0" borderId="1" xfId="0" applyFont="1" applyBorder="1" applyProtection="1"/>
    <xf numFmtId="0" fontId="5" fillId="0" borderId="1" xfId="0" applyFont="1" applyBorder="1" applyProtection="1"/>
    <xf numFmtId="0" fontId="6" fillId="0" borderId="1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8" fillId="6" borderId="0" xfId="0" applyFont="1" applyFill="1" applyBorder="1" applyProtection="1"/>
    <xf numFmtId="0" fontId="0" fillId="6" borderId="0" xfId="0" applyFill="1" applyBorder="1" applyProtection="1"/>
    <xf numFmtId="0" fontId="9" fillId="6" borderId="0" xfId="0" applyFont="1" applyFill="1" applyBorder="1" applyProtection="1"/>
    <xf numFmtId="0" fontId="10" fillId="6" borderId="0" xfId="0" applyFont="1" applyFill="1" applyBorder="1" applyProtection="1"/>
    <xf numFmtId="0" fontId="0" fillId="6" borderId="0" xfId="0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0" fillId="6" borderId="0" xfId="0" applyNumberFormat="1" applyFont="1" applyFill="1" applyBorder="1" applyAlignment="1" applyProtection="1">
      <alignment horizontal="left"/>
    </xf>
    <xf numFmtId="0" fontId="11" fillId="7" borderId="29" xfId="0" applyFont="1" applyFill="1" applyBorder="1" applyAlignment="1" applyProtection="1">
      <alignment horizontal="center"/>
    </xf>
    <xf numFmtId="0" fontId="11" fillId="7" borderId="30" xfId="0" applyFont="1" applyFill="1" applyBorder="1" applyAlignment="1" applyProtection="1">
      <alignment horizontal="center"/>
    </xf>
    <xf numFmtId="0" fontId="11" fillId="7" borderId="31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1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53975</xdr:colOff>
      <xdr:row>4</xdr:row>
      <xdr:rowOff>60325</xdr:rowOff>
    </xdr:from>
    <xdr:to>
      <xdr:col>15</xdr:col>
      <xdr:colOff>397472</xdr:colOff>
      <xdr:row>23</xdr:row>
      <xdr:rowOff>187325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6175" y="1254125"/>
          <a:ext cx="8890597" cy="3556000"/>
        </a:xfrm>
        <a:prstGeom prst="rect">
          <a:avLst/>
        </a:prstGeom>
        <a:ln>
          <a:solidFill>
            <a:schemeClr val="tx1"/>
          </a:solidFill>
        </a:ln>
        <a:effectLst>
          <a:glow rad="101600">
            <a:schemeClr val="accent1">
              <a:alpha val="75000"/>
            </a:schemeClr>
          </a:glow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4</xdr:col>
      <xdr:colOff>1473200</xdr:colOff>
      <xdr:row>24</xdr:row>
      <xdr:rowOff>12700</xdr:rowOff>
    </xdr:to>
    <xdr:sp macro="" textlink="">
      <xdr:nvSpPr>
        <xdr:cNvPr id="4" name="Tekstfelt 3"/>
        <xdr:cNvSpPr txBox="1"/>
      </xdr:nvSpPr>
      <xdr:spPr>
        <a:xfrm>
          <a:off x="673100" y="1193800"/>
          <a:ext cx="6540500" cy="3632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How to register:</a:t>
          </a:r>
        </a:p>
        <a:p>
          <a:r>
            <a:rPr lang="da-DK" sz="1100"/>
            <a:t>1. Fill in</a:t>
          </a:r>
          <a:r>
            <a:rPr lang="da-DK" sz="1100" baseline="0"/>
            <a:t> your name, club/team/nation and your mobile phone in the fields below</a:t>
          </a:r>
        </a:p>
        <a:p>
          <a:endParaRPr lang="da-DK" sz="1100" baseline="0"/>
        </a:p>
        <a:p>
          <a:r>
            <a:rPr lang="da-DK" sz="1100" baseline="0"/>
            <a:t>2. Fill in the players information (Name, Birthday and Nation/Club/Team) in the fields further down.</a:t>
          </a:r>
        </a:p>
        <a:p>
          <a:endParaRPr lang="da-DK" sz="1100" baseline="0"/>
        </a:p>
        <a:p>
          <a:r>
            <a:rPr lang="da-DK" sz="1100" baseline="0"/>
            <a:t>3. For each player you have to identify a leader and fill in the leaders info (Name, E-mail and cell phone)</a:t>
          </a:r>
        </a:p>
        <a:p>
          <a:endParaRPr lang="da-DK" sz="1100" baseline="0"/>
        </a:p>
        <a:p>
          <a:r>
            <a:rPr lang="da-DK" sz="1100" baseline="0"/>
            <a:t>4. For each player indicate the categories wanted. (MS or WS and the double partners). If you do not have a partner, but want AROS to find one, then indicated: "Partner wanted".</a:t>
          </a:r>
        </a:p>
        <a:p>
          <a:endParaRPr lang="da-DK" sz="1100" baseline="0"/>
        </a:p>
        <a:p>
          <a:r>
            <a:rPr lang="da-DK" sz="1100" baseline="0"/>
            <a:t>5. Check if Entry status seems OK (to the right of the entries)</a:t>
          </a:r>
        </a:p>
        <a:p>
          <a:endParaRPr lang="da-DK" sz="1100" baseline="0"/>
        </a:p>
        <a:p>
          <a:r>
            <a:rPr lang="da-DK" sz="1100" baseline="0"/>
            <a:t>6. Save your file and send it to: </a:t>
          </a:r>
          <a:r>
            <a:rPr lang="da-DK" sz="1100" b="1" baseline="0">
              <a:solidFill>
                <a:schemeClr val="tx2"/>
              </a:solidFill>
            </a:rPr>
            <a:t>aros.entry@gmail.com</a:t>
          </a:r>
        </a:p>
        <a:p>
          <a:endParaRPr lang="da-DK" sz="1100" b="1" baseline="0">
            <a:solidFill>
              <a:schemeClr val="tx2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7. Transfer the calculated amount to the banking info given to the below. Remember to add your booking reference.</a:t>
          </a:r>
        </a:p>
        <a:p>
          <a:endParaRPr lang="da-DK" sz="1100" b="0" baseline="0">
            <a:solidFill>
              <a:schemeClr val="tx1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8. When AROS has received your entry file and your transfer, you will receive a confirmation.</a:t>
          </a:r>
          <a:endParaRPr lang="da-DK" sz="1100" b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130"/>
  <sheetViews>
    <sheetView tabSelected="1" zoomScale="90" zoomScaleNormal="90" workbookViewId="0">
      <selection activeCell="C27" sqref="C27"/>
    </sheetView>
  </sheetViews>
  <sheetFormatPr defaultColWidth="8.85546875" defaultRowHeight="15" x14ac:dyDescent="0.25"/>
  <cols>
    <col min="1" max="1" width="8.85546875" style="26"/>
    <col min="2" max="2" width="27.140625" style="26" customWidth="1"/>
    <col min="3" max="3" width="22.7109375" style="26" customWidth="1"/>
    <col min="4" max="4" width="19.42578125" style="26" bestFit="1" customWidth="1"/>
    <col min="5" max="7" width="19.42578125" style="26" customWidth="1"/>
    <col min="8" max="8" width="4.42578125" style="27" bestFit="1" customWidth="1"/>
    <col min="9" max="9" width="4.85546875" style="27" bestFit="1" customWidth="1"/>
    <col min="10" max="10" width="16.140625" style="26" bestFit="1" customWidth="1"/>
    <col min="11" max="11" width="18.42578125" style="26" bestFit="1" customWidth="1"/>
    <col min="12" max="12" width="15" style="26" bestFit="1" customWidth="1"/>
    <col min="13" max="13" width="7.28515625" style="26" customWidth="1"/>
    <col min="14" max="15" width="13.140625" style="28" customWidth="1"/>
    <col min="16" max="17" width="19.85546875" style="28" bestFit="1" customWidth="1"/>
    <col min="18" max="18" width="19.85546875" style="28" customWidth="1"/>
    <col min="19" max="19" width="11.140625" style="28" bestFit="1" customWidth="1"/>
    <col min="20" max="20" width="8.85546875" style="26" customWidth="1"/>
    <col min="21" max="25" width="8.85546875" style="29" hidden="1" customWidth="1"/>
    <col min="26" max="16384" width="8.85546875" style="26"/>
  </cols>
  <sheetData>
    <row r="1" spans="2:23" ht="15.95" thickBot="1" x14ac:dyDescent="0.25"/>
    <row r="2" spans="2:23" ht="48" thickBot="1" x14ac:dyDescent="0.6">
      <c r="B2" s="94" t="s">
        <v>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6" spans="2:23" x14ac:dyDescent="0.2">
      <c r="U6" s="29" t="e">
        <f>CODE(C27)</f>
        <v>#VALUE!</v>
      </c>
      <c r="V6" s="31">
        <v>100</v>
      </c>
      <c r="W6" s="29" t="e">
        <f>U6/V6</f>
        <v>#VALUE!</v>
      </c>
    </row>
    <row r="7" spans="2:23" x14ac:dyDescent="0.2">
      <c r="U7" s="29" t="e">
        <f>CODE(C28)</f>
        <v>#VALUE!</v>
      </c>
      <c r="V7" s="29">
        <v>10</v>
      </c>
      <c r="W7" s="29" t="e">
        <f>U7/V7</f>
        <v>#VALUE!</v>
      </c>
    </row>
    <row r="8" spans="2:23" hidden="1" x14ac:dyDescent="0.2">
      <c r="U8" s="29" t="e">
        <f>CODE(C29)</f>
        <v>#VALUE!</v>
      </c>
      <c r="W8" s="29" t="e">
        <f t="shared" ref="W8" si="0">U8*V8</f>
        <v>#VALUE!</v>
      </c>
    </row>
    <row r="11" spans="2:23" x14ac:dyDescent="0.2">
      <c r="B11" s="35"/>
    </row>
    <row r="20" spans="2:20" x14ac:dyDescent="0.2">
      <c r="C20" s="36"/>
      <c r="D20" s="36"/>
    </row>
    <row r="21" spans="2:20" x14ac:dyDescent="0.2">
      <c r="C21" s="36"/>
      <c r="D21" s="36"/>
      <c r="E21" s="36"/>
      <c r="F21" s="36" t="s">
        <v>23</v>
      </c>
    </row>
    <row r="22" spans="2:20" x14ac:dyDescent="0.2">
      <c r="C22" s="36"/>
      <c r="D22" s="36"/>
      <c r="E22" s="36"/>
      <c r="F22" s="36"/>
    </row>
    <row r="23" spans="2:20" x14ac:dyDescent="0.2">
      <c r="C23" s="36"/>
      <c r="D23" s="36"/>
      <c r="E23" s="36"/>
      <c r="F23" s="36"/>
    </row>
    <row r="25" spans="2:20" ht="15.95" thickBot="1" x14ac:dyDescent="0.25"/>
    <row r="26" spans="2:20" ht="15.95" thickBot="1" x14ac:dyDescent="0.25">
      <c r="B26" s="123" t="s">
        <v>24</v>
      </c>
      <c r="C26" s="124"/>
    </row>
    <row r="27" spans="2:20" x14ac:dyDescent="0.2">
      <c r="B27" s="30" t="s">
        <v>0</v>
      </c>
      <c r="C27" s="15"/>
      <c r="D27" s="90"/>
      <c r="E27" s="90"/>
      <c r="F27" s="90"/>
      <c r="G27" s="90"/>
      <c r="H27" s="91"/>
      <c r="I27" s="91"/>
      <c r="J27" s="90"/>
      <c r="K27" s="90"/>
      <c r="L27" s="90"/>
      <c r="M27" s="90"/>
      <c r="N27" s="92"/>
      <c r="O27" s="92"/>
      <c r="P27" s="92"/>
      <c r="Q27" s="92"/>
      <c r="R27" s="92"/>
      <c r="S27" s="92"/>
      <c r="T27" s="90"/>
    </row>
    <row r="28" spans="2:20" x14ac:dyDescent="0.2">
      <c r="B28" s="32" t="s">
        <v>26</v>
      </c>
      <c r="C28" s="9"/>
    </row>
    <row r="29" spans="2:20" x14ac:dyDescent="0.2">
      <c r="B29" s="32" t="s">
        <v>19</v>
      </c>
      <c r="C29" s="9"/>
    </row>
    <row r="30" spans="2:20" x14ac:dyDescent="0.2">
      <c r="B30" s="32" t="s">
        <v>30</v>
      </c>
      <c r="C30" s="9"/>
    </row>
    <row r="31" spans="2:20" ht="15.95" thickBot="1" x14ac:dyDescent="0.25">
      <c r="B31" s="33" t="s">
        <v>25</v>
      </c>
      <c r="C31" s="34" t="str">
        <f>CONCATENATE("ENTRY-",C30)</f>
        <v>ENTRY-</v>
      </c>
    </row>
    <row r="34" spans="2:27" ht="15.75" thickBot="1" x14ac:dyDescent="0.3">
      <c r="B34" s="26" t="s">
        <v>27</v>
      </c>
      <c r="C34" s="80">
        <f>N130</f>
        <v>0</v>
      </c>
    </row>
    <row r="36" spans="2:27" x14ac:dyDescent="0.25">
      <c r="B36" s="85" t="s">
        <v>20</v>
      </c>
      <c r="C36" s="86"/>
    </row>
    <row r="37" spans="2:27" x14ac:dyDescent="0.25">
      <c r="B37" s="87" t="s">
        <v>22</v>
      </c>
      <c r="C37" s="86"/>
    </row>
    <row r="38" spans="2:27" x14ac:dyDescent="0.25">
      <c r="B38" s="88" t="s">
        <v>34</v>
      </c>
      <c r="C38" s="88" t="s">
        <v>32</v>
      </c>
    </row>
    <row r="39" spans="2:27" x14ac:dyDescent="0.25">
      <c r="B39" s="88" t="s">
        <v>35</v>
      </c>
      <c r="C39" s="88" t="s">
        <v>33</v>
      </c>
    </row>
    <row r="40" spans="2:27" x14ac:dyDescent="0.25">
      <c r="B40" s="89" t="s">
        <v>21</v>
      </c>
      <c r="C40" s="93">
        <v>42817</v>
      </c>
    </row>
    <row r="41" spans="2:27" x14ac:dyDescent="0.25">
      <c r="B41" s="87" t="s">
        <v>47</v>
      </c>
      <c r="C41" s="86"/>
    </row>
    <row r="42" spans="2:27" x14ac:dyDescent="0.25">
      <c r="B42" s="86"/>
      <c r="C42" s="86"/>
    </row>
    <row r="43" spans="2:27" ht="24" customHeight="1" x14ac:dyDescent="0.25">
      <c r="B43" s="97" t="s">
        <v>31</v>
      </c>
      <c r="C43" s="97"/>
    </row>
    <row r="44" spans="2:27" ht="15.75" thickBot="1" x14ac:dyDescent="0.3"/>
    <row r="45" spans="2:27" ht="15.75" thickBot="1" x14ac:dyDescent="0.3">
      <c r="B45" s="125" t="s">
        <v>39</v>
      </c>
      <c r="C45" s="126"/>
      <c r="D45" s="126"/>
      <c r="E45" s="126"/>
      <c r="F45" s="126"/>
      <c r="G45" s="127"/>
      <c r="H45" s="104" t="s">
        <v>36</v>
      </c>
      <c r="I45" s="105"/>
      <c r="J45" s="105"/>
      <c r="K45" s="105"/>
      <c r="L45" s="105"/>
      <c r="M45" s="105"/>
      <c r="N45" s="106"/>
      <c r="O45" s="104" t="s">
        <v>18</v>
      </c>
      <c r="P45" s="105"/>
      <c r="Q45" s="105"/>
      <c r="R45" s="105"/>
      <c r="S45" s="105"/>
      <c r="T45" s="106"/>
      <c r="U45" s="37"/>
      <c r="V45" s="37"/>
      <c r="W45" s="37"/>
      <c r="X45" s="37"/>
      <c r="Y45" s="37"/>
    </row>
    <row r="46" spans="2:27" x14ac:dyDescent="0.25">
      <c r="B46" s="120" t="s">
        <v>13</v>
      </c>
      <c r="C46" s="121"/>
      <c r="D46" s="122"/>
      <c r="E46" s="115" t="s">
        <v>28</v>
      </c>
      <c r="F46" s="116"/>
      <c r="G46" s="117"/>
      <c r="H46" s="107"/>
      <c r="I46" s="108"/>
      <c r="J46" s="108"/>
      <c r="K46" s="108"/>
      <c r="L46" s="108"/>
      <c r="M46" s="108"/>
      <c r="N46" s="109"/>
      <c r="O46" s="107"/>
      <c r="P46" s="108"/>
      <c r="Q46" s="108"/>
      <c r="R46" s="108"/>
      <c r="S46" s="108"/>
      <c r="T46" s="109"/>
      <c r="U46" s="37"/>
      <c r="V46" s="37"/>
      <c r="W46" s="37"/>
      <c r="X46" s="37"/>
      <c r="Y46" s="37"/>
    </row>
    <row r="47" spans="2:27" ht="23.25" customHeight="1" thickBot="1" x14ac:dyDescent="0.3">
      <c r="B47" s="38" t="s">
        <v>0</v>
      </c>
      <c r="C47" s="39" t="s">
        <v>48</v>
      </c>
      <c r="D47" s="40" t="s">
        <v>29</v>
      </c>
      <c r="E47" s="38" t="s">
        <v>0</v>
      </c>
      <c r="F47" s="39" t="s">
        <v>12</v>
      </c>
      <c r="G47" s="41" t="s">
        <v>15</v>
      </c>
      <c r="H47" s="42" t="s">
        <v>1</v>
      </c>
      <c r="I47" s="43" t="s">
        <v>2</v>
      </c>
      <c r="J47" s="39" t="s">
        <v>44</v>
      </c>
      <c r="K47" s="39" t="s">
        <v>45</v>
      </c>
      <c r="L47" s="39" t="s">
        <v>43</v>
      </c>
      <c r="M47" s="44"/>
      <c r="N47" s="47" t="s">
        <v>16</v>
      </c>
      <c r="O47" s="46"/>
      <c r="P47" s="44" t="s">
        <v>17</v>
      </c>
      <c r="Q47" s="44" t="s">
        <v>46</v>
      </c>
      <c r="R47" s="44" t="s">
        <v>37</v>
      </c>
      <c r="S47" s="44" t="s">
        <v>18</v>
      </c>
      <c r="T47" s="47"/>
      <c r="U47" s="48" t="s">
        <v>10</v>
      </c>
      <c r="V47" s="48" t="s">
        <v>4</v>
      </c>
      <c r="W47" s="48" t="s">
        <v>5</v>
      </c>
      <c r="X47" s="48" t="s">
        <v>6</v>
      </c>
      <c r="Y47" s="48"/>
      <c r="AA47" s="49"/>
    </row>
    <row r="48" spans="2:27" x14ac:dyDescent="0.25">
      <c r="B48" s="8"/>
      <c r="C48" s="2"/>
      <c r="D48" s="9"/>
      <c r="E48" s="8"/>
      <c r="F48" s="2"/>
      <c r="G48" s="18"/>
      <c r="H48" s="13"/>
      <c r="I48" s="3"/>
      <c r="J48" s="2"/>
      <c r="K48" s="1"/>
      <c r="L48" s="2"/>
      <c r="M48" s="50"/>
      <c r="N48" s="83" t="str">
        <f>IF(B48&lt;&gt;"",IF(H48="",0,X$48)+IF(I48="",0,X$48)+IF(J48="",0,X$49/2)+IF(K48="",0,X$49/2)+IF(L48="",0,X$49/2),"")</f>
        <v/>
      </c>
      <c r="O48" s="53"/>
      <c r="P48" s="54" t="str">
        <f>IF(B48&lt;&gt;"",IF(H48="",IF(I48="","Single not selected","Women selected"),IF(I48&lt;&gt;"","Both Men AND Women are selected","Men selected")),"")</f>
        <v/>
      </c>
      <c r="Q48" s="54" t="str">
        <f>IF(B48&lt;&gt;"",IF(J48="",IF(K48="","Double not selected","Women selected"),IF(K48&lt;&gt;"","Both Women AND Men are selected","Men selected")),"")</f>
        <v/>
      </c>
      <c r="R48" s="54" t="str">
        <f>IF(B48&lt;&gt;"",IF(L48="","Mix not selected","Mix selected"),"")</f>
        <v/>
      </c>
      <c r="S48" s="54" t="str">
        <f t="shared" ref="S48:S60" si="1">IF(B48&lt;&gt;"",IF(P48=Q48,IF(R48="Mix Selected","OK","Check Mix"),"Check entry"),"")</f>
        <v/>
      </c>
      <c r="T48" s="55"/>
      <c r="U48" s="29" t="s">
        <v>7</v>
      </c>
      <c r="V48" s="29">
        <v>180</v>
      </c>
      <c r="W48" s="29">
        <v>17</v>
      </c>
      <c r="X48" s="29">
        <f>SUM(V48:W48)</f>
        <v>197</v>
      </c>
      <c r="Y48" s="29" t="s">
        <v>9</v>
      </c>
    </row>
    <row r="49" spans="2:25" x14ac:dyDescent="0.25">
      <c r="B49" s="8"/>
      <c r="C49" s="2"/>
      <c r="D49" s="9"/>
      <c r="E49" s="8"/>
      <c r="F49" s="2"/>
      <c r="G49" s="18"/>
      <c r="H49" s="13"/>
      <c r="I49" s="3"/>
      <c r="J49" s="1"/>
      <c r="K49" s="1"/>
      <c r="L49" s="2"/>
      <c r="M49" s="50"/>
      <c r="N49" s="83" t="str">
        <f t="shared" ref="N49:N60" si="2">IF(B49&lt;&gt;"",IF(H49="",0,X$48)+IF(I49="",0,X$48)+IF(J49="",0,X$49/2)+IF(K49="",0,X$49/2)+IF(L49="",0,X$49/2),"")</f>
        <v/>
      </c>
      <c r="O49" s="53"/>
      <c r="P49" s="54" t="str">
        <f t="shared" ref="P49:P60" si="3">IF(B49&lt;&gt;"",IF(H49="",IF(I49="","Single not selected","Women selected"),IF(I49&lt;&gt;"","Both Men AND Women are selected","Men selected")),"")</f>
        <v/>
      </c>
      <c r="Q49" s="54" t="str">
        <f t="shared" ref="Q49:Q60" si="4">IF(B49&lt;&gt;"",IF(J49="",IF(K49="","Double not selected","Women selected"),IF(K49&lt;&gt;"","Both Women AND Men are selected","Men selected")),"")</f>
        <v/>
      </c>
      <c r="R49" s="54" t="str">
        <f t="shared" ref="R49:R60" si="5">IF(B49&lt;&gt;"",IF(L49="","Mix not selected","Mix selected"),"")</f>
        <v/>
      </c>
      <c r="S49" s="54" t="str">
        <f t="shared" si="1"/>
        <v/>
      </c>
      <c r="T49" s="55"/>
      <c r="U49" s="29" t="s">
        <v>8</v>
      </c>
      <c r="V49" s="29">
        <v>200</v>
      </c>
      <c r="W49" s="29">
        <v>17</v>
      </c>
      <c r="X49" s="29">
        <f>SUM(V49:W49)</f>
        <v>217</v>
      </c>
      <c r="Y49" s="29" t="s">
        <v>9</v>
      </c>
    </row>
    <row r="50" spans="2:25" x14ac:dyDescent="0.25">
      <c r="B50" s="8"/>
      <c r="C50" s="2"/>
      <c r="D50" s="9"/>
      <c r="E50" s="8"/>
      <c r="F50" s="2"/>
      <c r="G50" s="18"/>
      <c r="H50" s="13"/>
      <c r="I50" s="3"/>
      <c r="J50" s="2"/>
      <c r="K50" s="2"/>
      <c r="L50" s="2"/>
      <c r="M50" s="50"/>
      <c r="N50" s="83" t="str">
        <f t="shared" si="2"/>
        <v/>
      </c>
      <c r="O50" s="53"/>
      <c r="P50" s="54" t="str">
        <f t="shared" si="3"/>
        <v/>
      </c>
      <c r="Q50" s="54" t="str">
        <f t="shared" si="4"/>
        <v/>
      </c>
      <c r="R50" s="54" t="str">
        <f t="shared" si="5"/>
        <v/>
      </c>
      <c r="S50" s="54" t="str">
        <f t="shared" si="1"/>
        <v/>
      </c>
      <c r="T50" s="55"/>
    </row>
    <row r="51" spans="2:25" x14ac:dyDescent="0.25">
      <c r="B51" s="8"/>
      <c r="C51" s="2"/>
      <c r="D51" s="9"/>
      <c r="E51" s="8"/>
      <c r="F51" s="2"/>
      <c r="G51" s="18"/>
      <c r="H51" s="13"/>
      <c r="I51" s="3"/>
      <c r="J51" s="2"/>
      <c r="K51" s="2"/>
      <c r="L51" s="2"/>
      <c r="M51" s="50"/>
      <c r="N51" s="83" t="str">
        <f t="shared" si="2"/>
        <v/>
      </c>
      <c r="O51" s="53"/>
      <c r="P51" s="54" t="str">
        <f t="shared" si="3"/>
        <v/>
      </c>
      <c r="Q51" s="54" t="str">
        <f t="shared" si="4"/>
        <v/>
      </c>
      <c r="R51" s="54" t="str">
        <f t="shared" si="5"/>
        <v/>
      </c>
      <c r="S51" s="54" t="str">
        <f t="shared" si="1"/>
        <v/>
      </c>
      <c r="T51" s="55"/>
    </row>
    <row r="52" spans="2:25" x14ac:dyDescent="0.25">
      <c r="B52" s="8"/>
      <c r="C52" s="2"/>
      <c r="D52" s="9"/>
      <c r="E52" s="8"/>
      <c r="F52" s="2"/>
      <c r="G52" s="18"/>
      <c r="H52" s="13"/>
      <c r="I52" s="3"/>
      <c r="J52" s="1"/>
      <c r="K52" s="2"/>
      <c r="L52" s="2"/>
      <c r="M52" s="50"/>
      <c r="N52" s="83" t="str">
        <f t="shared" si="2"/>
        <v/>
      </c>
      <c r="O52" s="53"/>
      <c r="P52" s="54" t="str">
        <f t="shared" si="3"/>
        <v/>
      </c>
      <c r="Q52" s="54" t="str">
        <f t="shared" si="4"/>
        <v/>
      </c>
      <c r="R52" s="54" t="str">
        <f t="shared" si="5"/>
        <v/>
      </c>
      <c r="S52" s="54" t="str">
        <f t="shared" si="1"/>
        <v/>
      </c>
      <c r="T52" s="55"/>
    </row>
    <row r="53" spans="2:25" x14ac:dyDescent="0.25">
      <c r="B53" s="8"/>
      <c r="C53" s="2"/>
      <c r="D53" s="9"/>
      <c r="E53" s="8"/>
      <c r="F53" s="2"/>
      <c r="G53" s="18"/>
      <c r="H53" s="13"/>
      <c r="I53" s="3"/>
      <c r="J53" s="4"/>
      <c r="K53" s="2"/>
      <c r="L53" s="1"/>
      <c r="M53" s="51"/>
      <c r="N53" s="83" t="str">
        <f t="shared" si="2"/>
        <v/>
      </c>
      <c r="O53" s="53"/>
      <c r="P53" s="54" t="str">
        <f t="shared" si="3"/>
        <v/>
      </c>
      <c r="Q53" s="54" t="str">
        <f t="shared" si="4"/>
        <v/>
      </c>
      <c r="R53" s="54" t="str">
        <f t="shared" si="5"/>
        <v/>
      </c>
      <c r="S53" s="54" t="str">
        <f t="shared" si="1"/>
        <v/>
      </c>
      <c r="T53" s="55"/>
    </row>
    <row r="54" spans="2:25" x14ac:dyDescent="0.25">
      <c r="B54" s="8"/>
      <c r="C54" s="2"/>
      <c r="D54" s="9"/>
      <c r="E54" s="8"/>
      <c r="F54" s="2"/>
      <c r="G54" s="18"/>
      <c r="H54" s="13"/>
      <c r="I54" s="3"/>
      <c r="J54" s="4"/>
      <c r="K54" s="2"/>
      <c r="L54" s="1"/>
      <c r="M54" s="51"/>
      <c r="N54" s="83" t="str">
        <f t="shared" si="2"/>
        <v/>
      </c>
      <c r="O54" s="53"/>
      <c r="P54" s="54" t="str">
        <f t="shared" si="3"/>
        <v/>
      </c>
      <c r="Q54" s="54" t="str">
        <f t="shared" si="4"/>
        <v/>
      </c>
      <c r="R54" s="54" t="str">
        <f t="shared" si="5"/>
        <v/>
      </c>
      <c r="S54" s="54" t="str">
        <f t="shared" si="1"/>
        <v/>
      </c>
      <c r="T54" s="55"/>
    </row>
    <row r="55" spans="2:25" x14ac:dyDescent="0.25">
      <c r="B55" s="8"/>
      <c r="C55" s="2"/>
      <c r="D55" s="9"/>
      <c r="E55" s="8"/>
      <c r="F55" s="2"/>
      <c r="G55" s="18"/>
      <c r="H55" s="13"/>
      <c r="I55" s="3"/>
      <c r="J55" s="4"/>
      <c r="K55" s="2"/>
      <c r="L55" s="2"/>
      <c r="M55" s="50"/>
      <c r="N55" s="83" t="str">
        <f t="shared" si="2"/>
        <v/>
      </c>
      <c r="O55" s="53"/>
      <c r="P55" s="54" t="str">
        <f t="shared" si="3"/>
        <v/>
      </c>
      <c r="Q55" s="54" t="str">
        <f t="shared" si="4"/>
        <v/>
      </c>
      <c r="R55" s="54" t="str">
        <f t="shared" si="5"/>
        <v/>
      </c>
      <c r="S55" s="54" t="str">
        <f t="shared" si="1"/>
        <v/>
      </c>
      <c r="T55" s="55"/>
    </row>
    <row r="56" spans="2:25" x14ac:dyDescent="0.25">
      <c r="B56" s="8"/>
      <c r="C56" s="2"/>
      <c r="D56" s="9"/>
      <c r="E56" s="8"/>
      <c r="F56" s="2"/>
      <c r="G56" s="18"/>
      <c r="H56" s="13"/>
      <c r="I56" s="3"/>
      <c r="J56" s="4"/>
      <c r="K56" s="2"/>
      <c r="L56" s="2"/>
      <c r="M56" s="50"/>
      <c r="N56" s="83" t="str">
        <f t="shared" si="2"/>
        <v/>
      </c>
      <c r="O56" s="53"/>
      <c r="P56" s="54" t="str">
        <f t="shared" si="3"/>
        <v/>
      </c>
      <c r="Q56" s="54" t="str">
        <f t="shared" si="4"/>
        <v/>
      </c>
      <c r="R56" s="54" t="str">
        <f t="shared" si="5"/>
        <v/>
      </c>
      <c r="S56" s="54" t="str">
        <f t="shared" si="1"/>
        <v/>
      </c>
      <c r="T56" s="55"/>
    </row>
    <row r="57" spans="2:25" x14ac:dyDescent="0.25">
      <c r="B57" s="8"/>
      <c r="C57" s="2"/>
      <c r="D57" s="9"/>
      <c r="E57" s="8"/>
      <c r="F57" s="2"/>
      <c r="G57" s="18"/>
      <c r="H57" s="13"/>
      <c r="I57" s="3"/>
      <c r="J57" s="4"/>
      <c r="K57" s="2"/>
      <c r="L57" s="1"/>
      <c r="M57" s="51"/>
      <c r="N57" s="83" t="str">
        <f t="shared" si="2"/>
        <v/>
      </c>
      <c r="O57" s="53"/>
      <c r="P57" s="54" t="str">
        <f t="shared" si="3"/>
        <v/>
      </c>
      <c r="Q57" s="54" t="str">
        <f t="shared" si="4"/>
        <v/>
      </c>
      <c r="R57" s="54" t="str">
        <f t="shared" si="5"/>
        <v/>
      </c>
      <c r="S57" s="54" t="str">
        <f t="shared" si="1"/>
        <v/>
      </c>
      <c r="T57" s="55"/>
    </row>
    <row r="58" spans="2:25" x14ac:dyDescent="0.25">
      <c r="B58" s="8"/>
      <c r="C58" s="2"/>
      <c r="D58" s="9"/>
      <c r="E58" s="8"/>
      <c r="F58" s="2"/>
      <c r="G58" s="18"/>
      <c r="H58" s="13"/>
      <c r="I58" s="3"/>
      <c r="J58" s="4"/>
      <c r="K58" s="2"/>
      <c r="L58" s="2"/>
      <c r="M58" s="50"/>
      <c r="N58" s="83" t="str">
        <f t="shared" si="2"/>
        <v/>
      </c>
      <c r="O58" s="53"/>
      <c r="P58" s="54" t="str">
        <f t="shared" si="3"/>
        <v/>
      </c>
      <c r="Q58" s="54" t="str">
        <f t="shared" si="4"/>
        <v/>
      </c>
      <c r="R58" s="54" t="str">
        <f t="shared" si="5"/>
        <v/>
      </c>
      <c r="S58" s="54" t="str">
        <f t="shared" si="1"/>
        <v/>
      </c>
      <c r="T58" s="55"/>
    </row>
    <row r="59" spans="2:25" x14ac:dyDescent="0.25">
      <c r="B59" s="8"/>
      <c r="C59" s="2"/>
      <c r="D59" s="9"/>
      <c r="E59" s="8"/>
      <c r="F59" s="2"/>
      <c r="G59" s="18"/>
      <c r="H59" s="13"/>
      <c r="I59" s="3"/>
      <c r="J59" s="4"/>
      <c r="K59" s="2"/>
      <c r="L59" s="2"/>
      <c r="M59" s="50"/>
      <c r="N59" s="83" t="str">
        <f t="shared" si="2"/>
        <v/>
      </c>
      <c r="O59" s="53"/>
      <c r="P59" s="54" t="str">
        <f t="shared" si="3"/>
        <v/>
      </c>
      <c r="Q59" s="54" t="str">
        <f t="shared" si="4"/>
        <v/>
      </c>
      <c r="R59" s="54" t="str">
        <f t="shared" si="5"/>
        <v/>
      </c>
      <c r="S59" s="54" t="str">
        <f t="shared" si="1"/>
        <v/>
      </c>
      <c r="T59" s="55"/>
    </row>
    <row r="60" spans="2:25" ht="15.75" thickBot="1" x14ac:dyDescent="0.3">
      <c r="B60" s="10"/>
      <c r="C60" s="11"/>
      <c r="D60" s="12"/>
      <c r="E60" s="10"/>
      <c r="F60" s="11"/>
      <c r="G60" s="19"/>
      <c r="H60" s="14"/>
      <c r="I60" s="20"/>
      <c r="J60" s="21"/>
      <c r="K60" s="11"/>
      <c r="L60" s="11"/>
      <c r="M60" s="57"/>
      <c r="N60" s="84" t="str">
        <f t="shared" si="2"/>
        <v/>
      </c>
      <c r="O60" s="60"/>
      <c r="P60" s="61" t="str">
        <f t="shared" si="3"/>
        <v/>
      </c>
      <c r="Q60" s="61" t="str">
        <f t="shared" si="4"/>
        <v/>
      </c>
      <c r="R60" s="61" t="str">
        <f t="shared" si="5"/>
        <v/>
      </c>
      <c r="S60" s="61" t="str">
        <f t="shared" si="1"/>
        <v/>
      </c>
      <c r="T60" s="62"/>
    </row>
    <row r="61" spans="2:25" ht="15.75" thickBot="1" x14ac:dyDescent="0.3"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3"/>
      <c r="M61" s="63" t="s">
        <v>6</v>
      </c>
      <c r="N61" s="64">
        <f>SUM(N48:N60)</f>
        <v>0</v>
      </c>
      <c r="O61" s="128" t="s">
        <v>9</v>
      </c>
      <c r="P61" s="129"/>
      <c r="Q61" s="129"/>
      <c r="R61" s="129"/>
      <c r="S61" s="129"/>
      <c r="T61" s="130"/>
    </row>
    <row r="62" spans="2:25" ht="15.75" thickBot="1" x14ac:dyDescent="0.3">
      <c r="B62" s="125" t="s">
        <v>40</v>
      </c>
      <c r="C62" s="126"/>
      <c r="D62" s="126"/>
      <c r="E62" s="126"/>
      <c r="F62" s="126"/>
      <c r="G62" s="127"/>
      <c r="H62" s="104" t="s">
        <v>36</v>
      </c>
      <c r="I62" s="105"/>
      <c r="J62" s="105"/>
      <c r="K62" s="105"/>
      <c r="L62" s="105"/>
      <c r="M62" s="105"/>
      <c r="N62" s="106"/>
      <c r="O62" s="104" t="s">
        <v>18</v>
      </c>
      <c r="P62" s="105"/>
      <c r="Q62" s="105"/>
      <c r="R62" s="105"/>
      <c r="S62" s="105"/>
      <c r="T62" s="106"/>
      <c r="U62" s="37"/>
      <c r="V62" s="37"/>
      <c r="W62" s="37"/>
      <c r="X62" s="37"/>
      <c r="Y62" s="37"/>
    </row>
    <row r="63" spans="2:25" x14ac:dyDescent="0.25">
      <c r="B63" s="120" t="s">
        <v>13</v>
      </c>
      <c r="C63" s="121"/>
      <c r="D63" s="122"/>
      <c r="E63" s="115" t="s">
        <v>28</v>
      </c>
      <c r="F63" s="116"/>
      <c r="G63" s="117"/>
      <c r="H63" s="107"/>
      <c r="I63" s="108"/>
      <c r="J63" s="108"/>
      <c r="K63" s="108"/>
      <c r="L63" s="108"/>
      <c r="M63" s="108"/>
      <c r="N63" s="109"/>
      <c r="O63" s="107"/>
      <c r="P63" s="108"/>
      <c r="Q63" s="108"/>
      <c r="R63" s="108"/>
      <c r="S63" s="108"/>
      <c r="T63" s="109"/>
      <c r="U63" s="37"/>
      <c r="V63" s="37"/>
      <c r="W63" s="37"/>
      <c r="X63" s="37"/>
      <c r="Y63" s="37"/>
    </row>
    <row r="64" spans="2:25" ht="23.25" customHeight="1" thickBot="1" x14ac:dyDescent="0.3">
      <c r="B64" s="65" t="s">
        <v>0</v>
      </c>
      <c r="C64" s="66" t="s">
        <v>48</v>
      </c>
      <c r="D64" s="67" t="s">
        <v>3</v>
      </c>
      <c r="E64" s="65" t="s">
        <v>0</v>
      </c>
      <c r="F64" s="66" t="s">
        <v>12</v>
      </c>
      <c r="G64" s="68" t="s">
        <v>15</v>
      </c>
      <c r="H64" s="42" t="s">
        <v>1</v>
      </c>
      <c r="I64" s="43" t="s">
        <v>2</v>
      </c>
      <c r="J64" s="39" t="s">
        <v>44</v>
      </c>
      <c r="K64" s="39" t="s">
        <v>45</v>
      </c>
      <c r="L64" s="39" t="s">
        <v>43</v>
      </c>
      <c r="M64" s="44"/>
      <c r="N64" s="45" t="s">
        <v>16</v>
      </c>
      <c r="O64" s="46"/>
      <c r="P64" s="44" t="s">
        <v>17</v>
      </c>
      <c r="Q64" s="44" t="s">
        <v>46</v>
      </c>
      <c r="R64" s="44" t="s">
        <v>37</v>
      </c>
      <c r="S64" s="44" t="s">
        <v>18</v>
      </c>
      <c r="T64" s="47"/>
      <c r="U64" s="48" t="s">
        <v>10</v>
      </c>
      <c r="V64" s="48" t="s">
        <v>4</v>
      </c>
      <c r="W64" s="48" t="s">
        <v>5</v>
      </c>
      <c r="X64" s="48" t="s">
        <v>6</v>
      </c>
      <c r="Y64" s="48"/>
    </row>
    <row r="65" spans="2:25" x14ac:dyDescent="0.25">
      <c r="B65" s="16"/>
      <c r="C65" s="17"/>
      <c r="D65" s="15"/>
      <c r="E65" s="16"/>
      <c r="F65" s="17"/>
      <c r="G65" s="22"/>
      <c r="H65" s="13"/>
      <c r="I65" s="3"/>
      <c r="J65" s="4"/>
      <c r="K65" s="4"/>
      <c r="L65" s="2"/>
      <c r="M65" s="50"/>
      <c r="N65" s="52" t="str">
        <f>IF(B65&lt;&gt;"",IF(H65="",0,X$65)+IF(I65="",0,X$65)+IF(J65="",0,X$66/2)+IF(K65="",0,X$66/2)+IF(L65="",0,X$66/2),"")</f>
        <v/>
      </c>
      <c r="O65" s="53"/>
      <c r="P65" s="54" t="str">
        <f t="shared" ref="P65:P89" si="6">IF(B65&lt;&gt;"",IF(H65="",IF(I65="","Single not selected","Women selected"),IF(I65&lt;&gt;"","Both Men AND Women are selected","Men selected")),"")</f>
        <v/>
      </c>
      <c r="Q65" s="54" t="str">
        <f t="shared" ref="Q65:Q89" si="7">IF(B65&lt;&gt;"",IF(J65="",IF(K65="","Double not selected","Women selected"),IF(K65&lt;&gt;"","Both Women AND Men are selected","Men selected")),"")</f>
        <v/>
      </c>
      <c r="R65" s="54" t="str">
        <f t="shared" ref="R65:R89" si="8">IF(B65&lt;&gt;"",IF(L65="","Mix not selected","Mix selected"),"")</f>
        <v/>
      </c>
      <c r="S65" s="54" t="str">
        <f t="shared" ref="S65:S89" si="9">IF(B65&lt;&gt;"",IF(P65=Q65,IF(R65="Mix Selected","OK","Check Mix"),"Check entry"),"")</f>
        <v/>
      </c>
      <c r="T65" s="55"/>
      <c r="U65" s="29" t="s">
        <v>7</v>
      </c>
      <c r="V65" s="29">
        <v>210</v>
      </c>
      <c r="W65" s="29">
        <v>17</v>
      </c>
      <c r="X65" s="29">
        <f>SUM(V65:W65)</f>
        <v>227</v>
      </c>
      <c r="Y65" s="29" t="s">
        <v>9</v>
      </c>
    </row>
    <row r="66" spans="2:25" x14ac:dyDescent="0.25">
      <c r="B66" s="8"/>
      <c r="C66" s="2"/>
      <c r="D66" s="9"/>
      <c r="E66" s="8"/>
      <c r="F66" s="2"/>
      <c r="G66" s="18"/>
      <c r="H66" s="13"/>
      <c r="I66" s="3"/>
      <c r="J66" s="2"/>
      <c r="K66" s="5"/>
      <c r="L66" s="2"/>
      <c r="M66" s="50"/>
      <c r="N66" s="52" t="str">
        <f t="shared" ref="N66:N89" si="10">IF(B66&lt;&gt;"",IF(H66="",0,X$65)+IF(I66="",0,X$65)+IF(J66="",0,X$66/2)+IF(K66="",0,X$66/2)+IF(L66="",0,X$66/2),"")</f>
        <v/>
      </c>
      <c r="O66" s="53"/>
      <c r="P66" s="54" t="str">
        <f t="shared" si="6"/>
        <v/>
      </c>
      <c r="Q66" s="54" t="str">
        <f t="shared" si="7"/>
        <v/>
      </c>
      <c r="R66" s="54" t="str">
        <f t="shared" si="8"/>
        <v/>
      </c>
      <c r="S66" s="54" t="str">
        <f t="shared" si="9"/>
        <v/>
      </c>
      <c r="T66" s="55"/>
      <c r="U66" s="29" t="s">
        <v>8</v>
      </c>
      <c r="V66" s="29">
        <v>230</v>
      </c>
      <c r="W66" s="29">
        <v>17</v>
      </c>
      <c r="X66" s="29">
        <f>SUM(V66:W66)</f>
        <v>247</v>
      </c>
      <c r="Y66" s="29" t="s">
        <v>9</v>
      </c>
    </row>
    <row r="67" spans="2:25" x14ac:dyDescent="0.25">
      <c r="B67" s="8"/>
      <c r="C67" s="2"/>
      <c r="D67" s="9"/>
      <c r="E67" s="8"/>
      <c r="F67" s="2"/>
      <c r="G67" s="18"/>
      <c r="H67" s="23"/>
      <c r="I67" s="7"/>
      <c r="J67" s="6"/>
      <c r="K67" s="5"/>
      <c r="L67" s="1"/>
      <c r="M67" s="51"/>
      <c r="N67" s="52" t="str">
        <f t="shared" si="10"/>
        <v/>
      </c>
      <c r="O67" s="53"/>
      <c r="P67" s="54" t="str">
        <f t="shared" si="6"/>
        <v/>
      </c>
      <c r="Q67" s="54" t="str">
        <f t="shared" si="7"/>
        <v/>
      </c>
      <c r="R67" s="54" t="str">
        <f t="shared" si="8"/>
        <v/>
      </c>
      <c r="S67" s="54" t="str">
        <f t="shared" si="9"/>
        <v/>
      </c>
      <c r="T67" s="55"/>
    </row>
    <row r="68" spans="2:25" x14ac:dyDescent="0.25">
      <c r="B68" s="8"/>
      <c r="C68" s="2"/>
      <c r="D68" s="9"/>
      <c r="E68" s="8"/>
      <c r="F68" s="2"/>
      <c r="G68" s="18"/>
      <c r="H68" s="13"/>
      <c r="I68" s="3"/>
      <c r="J68" s="2"/>
      <c r="K68" s="5"/>
      <c r="L68" s="2"/>
      <c r="M68" s="50"/>
      <c r="N68" s="52" t="str">
        <f t="shared" si="10"/>
        <v/>
      </c>
      <c r="O68" s="53"/>
      <c r="P68" s="54" t="str">
        <f t="shared" si="6"/>
        <v/>
      </c>
      <c r="Q68" s="54" t="str">
        <f t="shared" si="7"/>
        <v/>
      </c>
      <c r="R68" s="54" t="str">
        <f t="shared" si="8"/>
        <v/>
      </c>
      <c r="S68" s="54" t="str">
        <f t="shared" si="9"/>
        <v/>
      </c>
      <c r="T68" s="55"/>
    </row>
    <row r="69" spans="2:25" x14ac:dyDescent="0.25">
      <c r="B69" s="8"/>
      <c r="C69" s="2"/>
      <c r="D69" s="9"/>
      <c r="E69" s="8"/>
      <c r="F69" s="2"/>
      <c r="G69" s="18"/>
      <c r="H69" s="23"/>
      <c r="I69" s="7"/>
      <c r="J69" s="6"/>
      <c r="K69" s="6"/>
      <c r="L69" s="6"/>
      <c r="M69" s="69"/>
      <c r="N69" s="52" t="str">
        <f t="shared" si="10"/>
        <v/>
      </c>
      <c r="O69" s="53"/>
      <c r="P69" s="54" t="str">
        <f t="shared" si="6"/>
        <v/>
      </c>
      <c r="Q69" s="54" t="str">
        <f t="shared" si="7"/>
        <v/>
      </c>
      <c r="R69" s="54" t="str">
        <f t="shared" si="8"/>
        <v/>
      </c>
      <c r="S69" s="54" t="str">
        <f t="shared" si="9"/>
        <v/>
      </c>
      <c r="T69" s="55"/>
    </row>
    <row r="70" spans="2:25" x14ac:dyDescent="0.25">
      <c r="B70" s="8"/>
      <c r="C70" s="2"/>
      <c r="D70" s="9"/>
      <c r="E70" s="8"/>
      <c r="F70" s="2"/>
      <c r="G70" s="18"/>
      <c r="H70" s="23"/>
      <c r="I70" s="7"/>
      <c r="J70" s="6"/>
      <c r="K70" s="6"/>
      <c r="L70" s="6"/>
      <c r="M70" s="69"/>
      <c r="N70" s="52" t="str">
        <f t="shared" si="10"/>
        <v/>
      </c>
      <c r="O70" s="53"/>
      <c r="P70" s="54" t="str">
        <f t="shared" si="6"/>
        <v/>
      </c>
      <c r="Q70" s="54" t="str">
        <f t="shared" si="7"/>
        <v/>
      </c>
      <c r="R70" s="54" t="str">
        <f t="shared" si="8"/>
        <v/>
      </c>
      <c r="S70" s="54" t="str">
        <f t="shared" si="9"/>
        <v/>
      </c>
      <c r="T70" s="55"/>
    </row>
    <row r="71" spans="2:25" x14ac:dyDescent="0.25">
      <c r="B71" s="8"/>
      <c r="C71" s="2"/>
      <c r="D71" s="9"/>
      <c r="E71" s="8"/>
      <c r="F71" s="2"/>
      <c r="G71" s="18"/>
      <c r="H71" s="23"/>
      <c r="I71" s="7"/>
      <c r="J71" s="6"/>
      <c r="K71" s="6"/>
      <c r="L71" s="6"/>
      <c r="M71" s="69"/>
      <c r="N71" s="52" t="str">
        <f t="shared" si="10"/>
        <v/>
      </c>
      <c r="O71" s="53"/>
      <c r="P71" s="54" t="str">
        <f t="shared" si="6"/>
        <v/>
      </c>
      <c r="Q71" s="54" t="str">
        <f t="shared" si="7"/>
        <v/>
      </c>
      <c r="R71" s="54" t="str">
        <f t="shared" si="8"/>
        <v/>
      </c>
      <c r="S71" s="54" t="str">
        <f t="shared" si="9"/>
        <v/>
      </c>
      <c r="T71" s="55"/>
    </row>
    <row r="72" spans="2:25" x14ac:dyDescent="0.25">
      <c r="B72" s="8"/>
      <c r="C72" s="2"/>
      <c r="D72" s="9"/>
      <c r="E72" s="8"/>
      <c r="F72" s="2"/>
      <c r="G72" s="18"/>
      <c r="H72" s="23"/>
      <c r="I72" s="7"/>
      <c r="J72" s="6"/>
      <c r="K72" s="6"/>
      <c r="L72" s="6"/>
      <c r="M72" s="69"/>
      <c r="N72" s="52" t="str">
        <f t="shared" si="10"/>
        <v/>
      </c>
      <c r="O72" s="53"/>
      <c r="P72" s="54" t="str">
        <f t="shared" si="6"/>
        <v/>
      </c>
      <c r="Q72" s="54" t="str">
        <f t="shared" si="7"/>
        <v/>
      </c>
      <c r="R72" s="54" t="str">
        <f t="shared" si="8"/>
        <v/>
      </c>
      <c r="S72" s="54" t="str">
        <f t="shared" si="9"/>
        <v/>
      </c>
      <c r="T72" s="55"/>
    </row>
    <row r="73" spans="2:25" x14ac:dyDescent="0.25">
      <c r="B73" s="8"/>
      <c r="C73" s="2"/>
      <c r="D73" s="9"/>
      <c r="E73" s="8"/>
      <c r="F73" s="2"/>
      <c r="G73" s="18"/>
      <c r="H73" s="23"/>
      <c r="I73" s="7"/>
      <c r="J73" s="6"/>
      <c r="K73" s="6"/>
      <c r="L73" s="6"/>
      <c r="M73" s="69"/>
      <c r="N73" s="52" t="str">
        <f t="shared" si="10"/>
        <v/>
      </c>
      <c r="O73" s="53"/>
      <c r="P73" s="54" t="str">
        <f t="shared" si="6"/>
        <v/>
      </c>
      <c r="Q73" s="54" t="str">
        <f t="shared" si="7"/>
        <v/>
      </c>
      <c r="R73" s="54" t="str">
        <f t="shared" si="8"/>
        <v/>
      </c>
      <c r="S73" s="54" t="str">
        <f t="shared" si="9"/>
        <v/>
      </c>
      <c r="T73" s="55"/>
    </row>
    <row r="74" spans="2:25" x14ac:dyDescent="0.25">
      <c r="B74" s="8"/>
      <c r="C74" s="2"/>
      <c r="D74" s="9"/>
      <c r="E74" s="8"/>
      <c r="F74" s="2"/>
      <c r="G74" s="18"/>
      <c r="H74" s="23"/>
      <c r="I74" s="7"/>
      <c r="J74" s="6"/>
      <c r="K74" s="6"/>
      <c r="L74" s="6"/>
      <c r="M74" s="69"/>
      <c r="N74" s="52" t="str">
        <f t="shared" si="10"/>
        <v/>
      </c>
      <c r="O74" s="53"/>
      <c r="P74" s="54" t="str">
        <f t="shared" si="6"/>
        <v/>
      </c>
      <c r="Q74" s="54" t="str">
        <f t="shared" si="7"/>
        <v/>
      </c>
      <c r="R74" s="54" t="str">
        <f t="shared" si="8"/>
        <v/>
      </c>
      <c r="S74" s="54" t="str">
        <f t="shared" si="9"/>
        <v/>
      </c>
      <c r="T74" s="55"/>
    </row>
    <row r="75" spans="2:25" x14ac:dyDescent="0.25">
      <c r="B75" s="8"/>
      <c r="C75" s="2"/>
      <c r="D75" s="9"/>
      <c r="E75" s="8"/>
      <c r="F75" s="2"/>
      <c r="G75" s="18"/>
      <c r="H75" s="23"/>
      <c r="I75" s="7"/>
      <c r="J75" s="6"/>
      <c r="K75" s="6"/>
      <c r="L75" s="6"/>
      <c r="M75" s="69"/>
      <c r="N75" s="52" t="str">
        <f t="shared" si="10"/>
        <v/>
      </c>
      <c r="O75" s="53"/>
      <c r="P75" s="54" t="str">
        <f t="shared" si="6"/>
        <v/>
      </c>
      <c r="Q75" s="54" t="str">
        <f t="shared" si="7"/>
        <v/>
      </c>
      <c r="R75" s="54" t="str">
        <f t="shared" si="8"/>
        <v/>
      </c>
      <c r="S75" s="54" t="str">
        <f t="shared" si="9"/>
        <v/>
      </c>
      <c r="T75" s="55"/>
    </row>
    <row r="76" spans="2:25" x14ac:dyDescent="0.25">
      <c r="B76" s="8"/>
      <c r="C76" s="2"/>
      <c r="D76" s="9"/>
      <c r="E76" s="8"/>
      <c r="F76" s="2"/>
      <c r="G76" s="18"/>
      <c r="H76" s="23"/>
      <c r="I76" s="7"/>
      <c r="J76" s="6"/>
      <c r="K76" s="6"/>
      <c r="L76" s="6"/>
      <c r="M76" s="69"/>
      <c r="N76" s="52" t="str">
        <f t="shared" si="10"/>
        <v/>
      </c>
      <c r="O76" s="53"/>
      <c r="P76" s="54" t="str">
        <f t="shared" si="6"/>
        <v/>
      </c>
      <c r="Q76" s="54" t="str">
        <f t="shared" si="7"/>
        <v/>
      </c>
      <c r="R76" s="54" t="str">
        <f t="shared" si="8"/>
        <v/>
      </c>
      <c r="S76" s="54" t="str">
        <f t="shared" si="9"/>
        <v/>
      </c>
      <c r="T76" s="55"/>
    </row>
    <row r="77" spans="2:25" x14ac:dyDescent="0.25">
      <c r="B77" s="8"/>
      <c r="C77" s="2"/>
      <c r="D77" s="9"/>
      <c r="E77" s="8"/>
      <c r="F77" s="2"/>
      <c r="G77" s="18"/>
      <c r="H77" s="23"/>
      <c r="I77" s="7"/>
      <c r="J77" s="6"/>
      <c r="K77" s="6"/>
      <c r="L77" s="6"/>
      <c r="M77" s="69"/>
      <c r="N77" s="52" t="str">
        <f t="shared" si="10"/>
        <v/>
      </c>
      <c r="O77" s="53"/>
      <c r="P77" s="54" t="str">
        <f t="shared" si="6"/>
        <v/>
      </c>
      <c r="Q77" s="54" t="str">
        <f t="shared" si="7"/>
        <v/>
      </c>
      <c r="R77" s="54" t="str">
        <f t="shared" si="8"/>
        <v/>
      </c>
      <c r="S77" s="54" t="str">
        <f t="shared" si="9"/>
        <v/>
      </c>
      <c r="T77" s="55"/>
    </row>
    <row r="78" spans="2:25" x14ac:dyDescent="0.25">
      <c r="B78" s="8"/>
      <c r="C78" s="2"/>
      <c r="D78" s="9"/>
      <c r="E78" s="8"/>
      <c r="F78" s="2"/>
      <c r="G78" s="18"/>
      <c r="H78" s="23"/>
      <c r="I78" s="7"/>
      <c r="J78" s="6"/>
      <c r="K78" s="6"/>
      <c r="L78" s="6"/>
      <c r="M78" s="69"/>
      <c r="N78" s="52" t="str">
        <f t="shared" si="10"/>
        <v/>
      </c>
      <c r="O78" s="53"/>
      <c r="P78" s="54" t="str">
        <f t="shared" si="6"/>
        <v/>
      </c>
      <c r="Q78" s="54" t="str">
        <f t="shared" si="7"/>
        <v/>
      </c>
      <c r="R78" s="54" t="str">
        <f t="shared" si="8"/>
        <v/>
      </c>
      <c r="S78" s="54" t="str">
        <f t="shared" si="9"/>
        <v/>
      </c>
      <c r="T78" s="55"/>
    </row>
    <row r="79" spans="2:25" x14ac:dyDescent="0.25">
      <c r="B79" s="8"/>
      <c r="C79" s="2"/>
      <c r="D79" s="9"/>
      <c r="E79" s="8"/>
      <c r="F79" s="2"/>
      <c r="G79" s="18"/>
      <c r="H79" s="23"/>
      <c r="I79" s="7"/>
      <c r="J79" s="6"/>
      <c r="K79" s="6"/>
      <c r="L79" s="6"/>
      <c r="M79" s="69"/>
      <c r="N79" s="52" t="str">
        <f t="shared" si="10"/>
        <v/>
      </c>
      <c r="O79" s="53"/>
      <c r="P79" s="54" t="str">
        <f t="shared" si="6"/>
        <v/>
      </c>
      <c r="Q79" s="54" t="str">
        <f t="shared" si="7"/>
        <v/>
      </c>
      <c r="R79" s="54" t="str">
        <f t="shared" si="8"/>
        <v/>
      </c>
      <c r="S79" s="54" t="str">
        <f t="shared" si="9"/>
        <v/>
      </c>
      <c r="T79" s="55"/>
    </row>
    <row r="80" spans="2:25" x14ac:dyDescent="0.25">
      <c r="B80" s="8"/>
      <c r="C80" s="2"/>
      <c r="D80" s="9"/>
      <c r="E80" s="8"/>
      <c r="F80" s="2"/>
      <c r="G80" s="18"/>
      <c r="H80" s="23"/>
      <c r="I80" s="7"/>
      <c r="J80" s="6"/>
      <c r="K80" s="6"/>
      <c r="L80" s="6"/>
      <c r="M80" s="69"/>
      <c r="N80" s="52" t="str">
        <f t="shared" si="10"/>
        <v/>
      </c>
      <c r="O80" s="53"/>
      <c r="P80" s="54" t="str">
        <f t="shared" si="6"/>
        <v/>
      </c>
      <c r="Q80" s="54" t="str">
        <f t="shared" si="7"/>
        <v/>
      </c>
      <c r="R80" s="54" t="str">
        <f t="shared" si="8"/>
        <v/>
      </c>
      <c r="S80" s="54" t="str">
        <f t="shared" si="9"/>
        <v/>
      </c>
      <c r="T80" s="55"/>
    </row>
    <row r="81" spans="2:25" x14ac:dyDescent="0.25">
      <c r="B81" s="8"/>
      <c r="C81" s="2"/>
      <c r="D81" s="9"/>
      <c r="E81" s="8"/>
      <c r="F81" s="2"/>
      <c r="G81" s="18"/>
      <c r="H81" s="23"/>
      <c r="I81" s="7"/>
      <c r="J81" s="6"/>
      <c r="K81" s="6"/>
      <c r="L81" s="6"/>
      <c r="M81" s="69"/>
      <c r="N81" s="52" t="str">
        <f t="shared" si="10"/>
        <v/>
      </c>
      <c r="O81" s="53"/>
      <c r="P81" s="54" t="str">
        <f t="shared" si="6"/>
        <v/>
      </c>
      <c r="Q81" s="54" t="str">
        <f t="shared" si="7"/>
        <v/>
      </c>
      <c r="R81" s="54" t="str">
        <f t="shared" si="8"/>
        <v/>
      </c>
      <c r="S81" s="54" t="str">
        <f t="shared" si="9"/>
        <v/>
      </c>
      <c r="T81" s="55"/>
    </row>
    <row r="82" spans="2:25" x14ac:dyDescent="0.25">
      <c r="B82" s="8"/>
      <c r="C82" s="2"/>
      <c r="D82" s="9"/>
      <c r="E82" s="8"/>
      <c r="F82" s="2"/>
      <c r="G82" s="18"/>
      <c r="H82" s="23"/>
      <c r="I82" s="7"/>
      <c r="J82" s="6"/>
      <c r="K82" s="6"/>
      <c r="L82" s="6"/>
      <c r="M82" s="69"/>
      <c r="N82" s="52" t="str">
        <f t="shared" si="10"/>
        <v/>
      </c>
      <c r="O82" s="53"/>
      <c r="P82" s="54" t="str">
        <f t="shared" si="6"/>
        <v/>
      </c>
      <c r="Q82" s="54" t="str">
        <f t="shared" si="7"/>
        <v/>
      </c>
      <c r="R82" s="54" t="str">
        <f t="shared" si="8"/>
        <v/>
      </c>
      <c r="S82" s="54" t="str">
        <f t="shared" si="9"/>
        <v/>
      </c>
      <c r="T82" s="55"/>
    </row>
    <row r="83" spans="2:25" x14ac:dyDescent="0.25">
      <c r="B83" s="8"/>
      <c r="C83" s="2"/>
      <c r="D83" s="9"/>
      <c r="E83" s="8"/>
      <c r="F83" s="2"/>
      <c r="G83" s="18"/>
      <c r="H83" s="23"/>
      <c r="I83" s="3"/>
      <c r="J83" s="4"/>
      <c r="K83" s="2"/>
      <c r="L83" s="2"/>
      <c r="M83" s="50"/>
      <c r="N83" s="52" t="str">
        <f t="shared" si="10"/>
        <v/>
      </c>
      <c r="O83" s="53"/>
      <c r="P83" s="54" t="str">
        <f t="shared" si="6"/>
        <v/>
      </c>
      <c r="Q83" s="54" t="str">
        <f t="shared" si="7"/>
        <v/>
      </c>
      <c r="R83" s="54" t="str">
        <f t="shared" si="8"/>
        <v/>
      </c>
      <c r="S83" s="54" t="str">
        <f t="shared" si="9"/>
        <v/>
      </c>
      <c r="T83" s="55"/>
    </row>
    <row r="84" spans="2:25" x14ac:dyDescent="0.25">
      <c r="B84" s="8"/>
      <c r="C84" s="2"/>
      <c r="D84" s="9"/>
      <c r="E84" s="8"/>
      <c r="F84" s="2"/>
      <c r="G84" s="18"/>
      <c r="H84" s="13"/>
      <c r="I84" s="3"/>
      <c r="J84" s="4"/>
      <c r="K84" s="2"/>
      <c r="L84" s="2"/>
      <c r="M84" s="50"/>
      <c r="N84" s="52" t="str">
        <f t="shared" si="10"/>
        <v/>
      </c>
      <c r="O84" s="53"/>
      <c r="P84" s="54" t="str">
        <f t="shared" si="6"/>
        <v/>
      </c>
      <c r="Q84" s="54" t="str">
        <f t="shared" si="7"/>
        <v/>
      </c>
      <c r="R84" s="54" t="str">
        <f t="shared" si="8"/>
        <v/>
      </c>
      <c r="S84" s="54" t="str">
        <f t="shared" si="9"/>
        <v/>
      </c>
      <c r="T84" s="55"/>
    </row>
    <row r="85" spans="2:25" x14ac:dyDescent="0.25">
      <c r="B85" s="8"/>
      <c r="C85" s="2"/>
      <c r="D85" s="9"/>
      <c r="E85" s="8"/>
      <c r="F85" s="2"/>
      <c r="G85" s="18"/>
      <c r="H85" s="13"/>
      <c r="I85" s="3"/>
      <c r="J85" s="4"/>
      <c r="K85" s="2"/>
      <c r="L85" s="2"/>
      <c r="M85" s="50"/>
      <c r="N85" s="52" t="str">
        <f t="shared" si="10"/>
        <v/>
      </c>
      <c r="O85" s="53"/>
      <c r="P85" s="54" t="str">
        <f t="shared" si="6"/>
        <v/>
      </c>
      <c r="Q85" s="54" t="str">
        <f t="shared" si="7"/>
        <v/>
      </c>
      <c r="R85" s="54" t="str">
        <f t="shared" si="8"/>
        <v/>
      </c>
      <c r="S85" s="54" t="str">
        <f t="shared" si="9"/>
        <v/>
      </c>
      <c r="T85" s="55"/>
    </row>
    <row r="86" spans="2:25" x14ac:dyDescent="0.25">
      <c r="B86" s="8"/>
      <c r="C86" s="2"/>
      <c r="D86" s="9"/>
      <c r="E86" s="8"/>
      <c r="F86" s="2"/>
      <c r="G86" s="18"/>
      <c r="H86" s="13"/>
      <c r="I86" s="3"/>
      <c r="J86" s="4"/>
      <c r="K86" s="2"/>
      <c r="L86" s="2"/>
      <c r="M86" s="50"/>
      <c r="N86" s="52" t="str">
        <f t="shared" si="10"/>
        <v/>
      </c>
      <c r="O86" s="53"/>
      <c r="P86" s="54" t="str">
        <f t="shared" si="6"/>
        <v/>
      </c>
      <c r="Q86" s="54" t="str">
        <f t="shared" si="7"/>
        <v/>
      </c>
      <c r="R86" s="54" t="str">
        <f t="shared" si="8"/>
        <v/>
      </c>
      <c r="S86" s="54" t="str">
        <f t="shared" si="9"/>
        <v/>
      </c>
      <c r="T86" s="55"/>
    </row>
    <row r="87" spans="2:25" x14ac:dyDescent="0.25">
      <c r="B87" s="8"/>
      <c r="C87" s="2"/>
      <c r="D87" s="9"/>
      <c r="E87" s="8"/>
      <c r="F87" s="2"/>
      <c r="G87" s="18"/>
      <c r="H87" s="13"/>
      <c r="I87" s="3"/>
      <c r="J87" s="4"/>
      <c r="K87" s="2"/>
      <c r="L87" s="4"/>
      <c r="M87" s="56"/>
      <c r="N87" s="52" t="str">
        <f t="shared" si="10"/>
        <v/>
      </c>
      <c r="O87" s="53"/>
      <c r="P87" s="54" t="str">
        <f t="shared" si="6"/>
        <v/>
      </c>
      <c r="Q87" s="54" t="str">
        <f t="shared" si="7"/>
        <v/>
      </c>
      <c r="R87" s="54" t="str">
        <f t="shared" si="8"/>
        <v/>
      </c>
      <c r="S87" s="54" t="str">
        <f t="shared" si="9"/>
        <v/>
      </c>
      <c r="T87" s="55"/>
    </row>
    <row r="88" spans="2:25" x14ac:dyDescent="0.25">
      <c r="B88" s="8"/>
      <c r="C88" s="2"/>
      <c r="D88" s="9"/>
      <c r="E88" s="8"/>
      <c r="F88" s="2"/>
      <c r="G88" s="18"/>
      <c r="H88" s="13"/>
      <c r="I88" s="3"/>
      <c r="J88" s="4"/>
      <c r="K88" s="1"/>
      <c r="L88" s="2"/>
      <c r="M88" s="50"/>
      <c r="N88" s="52" t="str">
        <f t="shared" si="10"/>
        <v/>
      </c>
      <c r="O88" s="53"/>
      <c r="P88" s="54" t="str">
        <f t="shared" si="6"/>
        <v/>
      </c>
      <c r="Q88" s="54" t="str">
        <f t="shared" si="7"/>
        <v/>
      </c>
      <c r="R88" s="54" t="str">
        <f t="shared" si="8"/>
        <v/>
      </c>
      <c r="S88" s="54" t="str">
        <f t="shared" si="9"/>
        <v/>
      </c>
      <c r="T88" s="55"/>
    </row>
    <row r="89" spans="2:25" ht="15.75" thickBot="1" x14ac:dyDescent="0.3">
      <c r="B89" s="10"/>
      <c r="C89" s="11"/>
      <c r="D89" s="12"/>
      <c r="E89" s="10"/>
      <c r="F89" s="11"/>
      <c r="G89" s="19"/>
      <c r="H89" s="24"/>
      <c r="I89" s="20"/>
      <c r="J89" s="25"/>
      <c r="K89" s="11"/>
      <c r="L89" s="11"/>
      <c r="M89" s="57"/>
      <c r="N89" s="59" t="str">
        <f t="shared" si="10"/>
        <v/>
      </c>
      <c r="O89" s="60"/>
      <c r="P89" s="61" t="str">
        <f t="shared" si="6"/>
        <v/>
      </c>
      <c r="Q89" s="61" t="str">
        <f t="shared" si="7"/>
        <v/>
      </c>
      <c r="R89" s="61" t="str">
        <f t="shared" si="8"/>
        <v/>
      </c>
      <c r="S89" s="61" t="str">
        <f t="shared" si="9"/>
        <v/>
      </c>
      <c r="T89" s="62"/>
    </row>
    <row r="90" spans="2:25" ht="15.75" thickBot="1" x14ac:dyDescent="0.3"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100"/>
      <c r="M90" s="63" t="s">
        <v>6</v>
      </c>
      <c r="N90" s="64">
        <f>SUM(N64:N89)</f>
        <v>0</v>
      </c>
      <c r="O90" s="128" t="s">
        <v>9</v>
      </c>
      <c r="P90" s="129"/>
      <c r="Q90" s="129"/>
      <c r="R90" s="129"/>
      <c r="S90" s="129"/>
      <c r="T90" s="130"/>
    </row>
    <row r="91" spans="2:25" ht="15.75" thickBot="1" x14ac:dyDescent="0.3">
      <c r="B91" s="110" t="s">
        <v>41</v>
      </c>
      <c r="C91" s="111"/>
      <c r="D91" s="111"/>
      <c r="E91" s="111"/>
      <c r="F91" s="111"/>
      <c r="G91" s="112"/>
      <c r="H91" s="104" t="s">
        <v>36</v>
      </c>
      <c r="I91" s="105"/>
      <c r="J91" s="105"/>
      <c r="K91" s="105"/>
      <c r="L91" s="105"/>
      <c r="M91" s="105"/>
      <c r="N91" s="106"/>
      <c r="O91" s="104" t="s">
        <v>18</v>
      </c>
      <c r="P91" s="105"/>
      <c r="Q91" s="105"/>
      <c r="R91" s="105"/>
      <c r="S91" s="105"/>
      <c r="T91" s="106"/>
      <c r="U91" s="37"/>
      <c r="V91" s="37"/>
      <c r="W91" s="37"/>
      <c r="X91" s="37"/>
      <c r="Y91" s="37"/>
    </row>
    <row r="92" spans="2:25" x14ac:dyDescent="0.25">
      <c r="B92" s="113" t="s">
        <v>13</v>
      </c>
      <c r="C92" s="114"/>
      <c r="D92" s="114"/>
      <c r="E92" s="115" t="s">
        <v>28</v>
      </c>
      <c r="F92" s="116"/>
      <c r="G92" s="117"/>
      <c r="H92" s="107"/>
      <c r="I92" s="108"/>
      <c r="J92" s="108"/>
      <c r="K92" s="108"/>
      <c r="L92" s="108"/>
      <c r="M92" s="108"/>
      <c r="N92" s="109"/>
      <c r="O92" s="107"/>
      <c r="P92" s="108"/>
      <c r="Q92" s="108"/>
      <c r="R92" s="108"/>
      <c r="S92" s="108"/>
      <c r="T92" s="109"/>
      <c r="U92" s="37"/>
      <c r="V92" s="37"/>
      <c r="W92" s="37"/>
      <c r="X92" s="37"/>
      <c r="Y92" s="37"/>
    </row>
    <row r="93" spans="2:25" ht="23.25" customHeight="1" thickBot="1" x14ac:dyDescent="0.3">
      <c r="B93" s="65" t="s">
        <v>0</v>
      </c>
      <c r="C93" s="66" t="s">
        <v>48</v>
      </c>
      <c r="D93" s="66" t="s">
        <v>3</v>
      </c>
      <c r="E93" s="66" t="s">
        <v>0</v>
      </c>
      <c r="F93" s="66" t="s">
        <v>12</v>
      </c>
      <c r="G93" s="68" t="s">
        <v>15</v>
      </c>
      <c r="H93" s="42" t="s">
        <v>1</v>
      </c>
      <c r="I93" s="43" t="s">
        <v>2</v>
      </c>
      <c r="J93" s="39" t="s">
        <v>44</v>
      </c>
      <c r="K93" s="39" t="s">
        <v>45</v>
      </c>
      <c r="L93" s="39" t="s">
        <v>43</v>
      </c>
      <c r="M93" s="44"/>
      <c r="N93" s="45" t="s">
        <v>16</v>
      </c>
      <c r="O93" s="46"/>
      <c r="P93" s="44" t="s">
        <v>17</v>
      </c>
      <c r="Q93" s="44" t="s">
        <v>46</v>
      </c>
      <c r="R93" s="44" t="s">
        <v>37</v>
      </c>
      <c r="S93" s="44" t="s">
        <v>18</v>
      </c>
      <c r="T93" s="47"/>
      <c r="U93" s="48" t="s">
        <v>10</v>
      </c>
      <c r="V93" s="48" t="s">
        <v>4</v>
      </c>
      <c r="W93" s="48" t="s">
        <v>5</v>
      </c>
      <c r="X93" s="48" t="s">
        <v>6</v>
      </c>
      <c r="Y93" s="48"/>
    </row>
    <row r="94" spans="2:25" s="71" customFormat="1" x14ac:dyDescent="0.25">
      <c r="B94" s="16"/>
      <c r="C94" s="17"/>
      <c r="D94" s="15"/>
      <c r="E94" s="16"/>
      <c r="F94" s="17"/>
      <c r="G94" s="22"/>
      <c r="H94" s="13"/>
      <c r="I94" s="3"/>
      <c r="J94" s="4"/>
      <c r="K94" s="2"/>
      <c r="L94" s="4"/>
      <c r="M94" s="56"/>
      <c r="N94" s="52" t="str">
        <f>IF(B94&lt;&gt;"",IF(H94="",0,X$94)+IF(I94="",0,X$94)+IF(J94="",0,X$95/2)+IF(K94="",0,X$95/2)+IF(L94="",0,X$95/2),"")</f>
        <v/>
      </c>
      <c r="O94" s="53"/>
      <c r="P94" s="54" t="str">
        <f t="shared" ref="P94:P113" si="11">IF(B94&lt;&gt;"",IF(H94="",IF(I94="","Single not selected","Women selected"),IF(I94&lt;&gt;"","Both Men AND Women are selected","Men selected")),"")</f>
        <v/>
      </c>
      <c r="Q94" s="54" t="str">
        <f t="shared" ref="Q94:Q113" si="12">IF(B94&lt;&gt;"",IF(J94="",IF(K94="","Double not selected","Women selected"),IF(K94&lt;&gt;"","Both Women AND Men are selected","Men selected")),"")</f>
        <v/>
      </c>
      <c r="R94" s="54" t="str">
        <f t="shared" ref="R94:R113" si="13">IF(B94&lt;&gt;"",IF(L94="","Mix not selected","Mix selected"),"")</f>
        <v/>
      </c>
      <c r="S94" s="54" t="str">
        <f t="shared" ref="S94:S113" si="14">IF(B94&lt;&gt;"",IF(P94=Q94,IF(R94="Mix Selected","OK","Check Mix"),"Check entry"),"")</f>
        <v/>
      </c>
      <c r="T94" s="70"/>
      <c r="U94" s="29" t="s">
        <v>7</v>
      </c>
      <c r="V94" s="29">
        <v>210</v>
      </c>
      <c r="W94" s="29">
        <v>17</v>
      </c>
      <c r="X94" s="29">
        <f>SUM(V94:W94)</f>
        <v>227</v>
      </c>
      <c r="Y94" s="29" t="s">
        <v>9</v>
      </c>
    </row>
    <row r="95" spans="2:25" s="71" customFormat="1" x14ac:dyDescent="0.25">
      <c r="B95" s="8"/>
      <c r="C95" s="2"/>
      <c r="D95" s="9"/>
      <c r="E95" s="8"/>
      <c r="F95" s="2"/>
      <c r="G95" s="18"/>
      <c r="H95" s="13"/>
      <c r="I95" s="3"/>
      <c r="J95" s="4"/>
      <c r="K95" s="2"/>
      <c r="L95" s="4"/>
      <c r="M95" s="56"/>
      <c r="N95" s="72" t="str">
        <f t="shared" ref="N95:N113" si="15">IF(B95&lt;&gt;"",IF(H95="",0,X$94)+IF(I95="",0,X$94)+IF(J95="",0,X$95/2)+IF(K95="",0,X$95/2)+IF(L95="",0,X$95/2),"")</f>
        <v/>
      </c>
      <c r="O95" s="73"/>
      <c r="P95" s="54" t="str">
        <f t="shared" si="11"/>
        <v/>
      </c>
      <c r="Q95" s="54" t="str">
        <f t="shared" si="12"/>
        <v/>
      </c>
      <c r="R95" s="54" t="str">
        <f t="shared" si="13"/>
        <v/>
      </c>
      <c r="S95" s="54" t="str">
        <f t="shared" si="14"/>
        <v/>
      </c>
      <c r="T95" s="70"/>
      <c r="U95" s="29" t="s">
        <v>8</v>
      </c>
      <c r="V95" s="29">
        <v>230</v>
      </c>
      <c r="W95" s="29">
        <v>17</v>
      </c>
      <c r="X95" s="29">
        <f>SUM(V95:W95)</f>
        <v>247</v>
      </c>
      <c r="Y95" s="29"/>
    </row>
    <row r="96" spans="2:25" s="71" customFormat="1" x14ac:dyDescent="0.25">
      <c r="B96" s="8"/>
      <c r="C96" s="2"/>
      <c r="D96" s="9"/>
      <c r="E96" s="8"/>
      <c r="F96" s="2"/>
      <c r="G96" s="18"/>
      <c r="H96" s="13"/>
      <c r="I96" s="3"/>
      <c r="J96" s="4"/>
      <c r="K96" s="2"/>
      <c r="L96" s="4"/>
      <c r="M96" s="56"/>
      <c r="N96" s="72" t="str">
        <f t="shared" si="15"/>
        <v/>
      </c>
      <c r="O96" s="73"/>
      <c r="P96" s="54" t="str">
        <f t="shared" si="11"/>
        <v/>
      </c>
      <c r="Q96" s="54" t="str">
        <f t="shared" si="12"/>
        <v/>
      </c>
      <c r="R96" s="54" t="str">
        <f t="shared" si="13"/>
        <v/>
      </c>
      <c r="S96" s="54" t="str">
        <f t="shared" si="14"/>
        <v/>
      </c>
      <c r="T96" s="70"/>
      <c r="U96" s="29"/>
      <c r="V96" s="29"/>
      <c r="W96" s="29"/>
      <c r="X96" s="29"/>
      <c r="Y96" s="29"/>
    </row>
    <row r="97" spans="2:25" s="71" customFormat="1" x14ac:dyDescent="0.25">
      <c r="B97" s="8"/>
      <c r="C97" s="2"/>
      <c r="D97" s="9"/>
      <c r="E97" s="8"/>
      <c r="F97" s="2"/>
      <c r="G97" s="18"/>
      <c r="H97" s="13"/>
      <c r="I97" s="3"/>
      <c r="J97" s="4"/>
      <c r="K97" s="2"/>
      <c r="L97" s="4"/>
      <c r="M97" s="56"/>
      <c r="N97" s="72" t="str">
        <f t="shared" si="15"/>
        <v/>
      </c>
      <c r="O97" s="73"/>
      <c r="P97" s="54" t="str">
        <f t="shared" si="11"/>
        <v/>
      </c>
      <c r="Q97" s="54" t="str">
        <f t="shared" si="12"/>
        <v/>
      </c>
      <c r="R97" s="54" t="str">
        <f t="shared" si="13"/>
        <v/>
      </c>
      <c r="S97" s="54" t="str">
        <f t="shared" si="14"/>
        <v/>
      </c>
      <c r="T97" s="70"/>
      <c r="U97" s="29"/>
      <c r="V97" s="29"/>
      <c r="W97" s="29"/>
      <c r="X97" s="29"/>
      <c r="Y97" s="29"/>
    </row>
    <row r="98" spans="2:25" s="71" customFormat="1" x14ac:dyDescent="0.25">
      <c r="B98" s="8"/>
      <c r="C98" s="2"/>
      <c r="D98" s="9"/>
      <c r="E98" s="8"/>
      <c r="F98" s="2"/>
      <c r="G98" s="18"/>
      <c r="H98" s="13"/>
      <c r="I98" s="3"/>
      <c r="J98" s="4"/>
      <c r="K98" s="2"/>
      <c r="L98" s="5"/>
      <c r="M98" s="56"/>
      <c r="N98" s="72" t="str">
        <f t="shared" si="15"/>
        <v/>
      </c>
      <c r="O98" s="73"/>
      <c r="P98" s="54" t="str">
        <f t="shared" si="11"/>
        <v/>
      </c>
      <c r="Q98" s="54" t="str">
        <f t="shared" si="12"/>
        <v/>
      </c>
      <c r="R98" s="54" t="str">
        <f t="shared" si="13"/>
        <v/>
      </c>
      <c r="S98" s="54" t="str">
        <f t="shared" si="14"/>
        <v/>
      </c>
      <c r="T98" s="70"/>
      <c r="U98" s="29"/>
      <c r="V98" s="29"/>
      <c r="W98" s="29"/>
      <c r="X98" s="29"/>
      <c r="Y98" s="29"/>
    </row>
    <row r="99" spans="2:25" s="71" customFormat="1" x14ac:dyDescent="0.25">
      <c r="B99" s="8"/>
      <c r="C99" s="2"/>
      <c r="D99" s="9"/>
      <c r="E99" s="8"/>
      <c r="F99" s="2"/>
      <c r="G99" s="18"/>
      <c r="H99" s="13"/>
      <c r="I99" s="3"/>
      <c r="J99" s="4"/>
      <c r="K99" s="2"/>
      <c r="L99" s="4"/>
      <c r="M99" s="56"/>
      <c r="N99" s="72" t="str">
        <f t="shared" si="15"/>
        <v/>
      </c>
      <c r="O99" s="73"/>
      <c r="P99" s="54" t="str">
        <f t="shared" si="11"/>
        <v/>
      </c>
      <c r="Q99" s="54" t="str">
        <f t="shared" si="12"/>
        <v/>
      </c>
      <c r="R99" s="54" t="str">
        <f t="shared" si="13"/>
        <v/>
      </c>
      <c r="S99" s="54" t="str">
        <f t="shared" si="14"/>
        <v/>
      </c>
      <c r="T99" s="70"/>
      <c r="U99" s="29"/>
      <c r="V99" s="29"/>
      <c r="W99" s="29"/>
      <c r="X99" s="29"/>
      <c r="Y99" s="29"/>
    </row>
    <row r="100" spans="2:25" s="71" customFormat="1" x14ac:dyDescent="0.25">
      <c r="B100" s="8"/>
      <c r="C100" s="2"/>
      <c r="D100" s="9"/>
      <c r="E100" s="8"/>
      <c r="F100" s="2"/>
      <c r="G100" s="18"/>
      <c r="H100" s="13"/>
      <c r="I100" s="3"/>
      <c r="J100" s="4"/>
      <c r="K100" s="2"/>
      <c r="L100" s="4"/>
      <c r="M100" s="56"/>
      <c r="N100" s="72" t="str">
        <f t="shared" si="15"/>
        <v/>
      </c>
      <c r="O100" s="73"/>
      <c r="P100" s="54" t="str">
        <f t="shared" si="11"/>
        <v/>
      </c>
      <c r="Q100" s="54" t="str">
        <f t="shared" si="12"/>
        <v/>
      </c>
      <c r="R100" s="54" t="str">
        <f t="shared" si="13"/>
        <v/>
      </c>
      <c r="S100" s="54" t="str">
        <f t="shared" si="14"/>
        <v/>
      </c>
      <c r="T100" s="70"/>
      <c r="U100" s="29"/>
      <c r="V100" s="29"/>
      <c r="W100" s="29"/>
      <c r="X100" s="29"/>
      <c r="Y100" s="29"/>
    </row>
    <row r="101" spans="2:25" s="71" customFormat="1" x14ac:dyDescent="0.25">
      <c r="B101" s="8"/>
      <c r="C101" s="2"/>
      <c r="D101" s="9"/>
      <c r="E101" s="8"/>
      <c r="F101" s="2"/>
      <c r="G101" s="18"/>
      <c r="H101" s="13"/>
      <c r="I101" s="3"/>
      <c r="J101" s="4"/>
      <c r="K101" s="2"/>
      <c r="L101" s="4"/>
      <c r="M101" s="56"/>
      <c r="N101" s="72" t="str">
        <f t="shared" si="15"/>
        <v/>
      </c>
      <c r="O101" s="73"/>
      <c r="P101" s="54" t="str">
        <f t="shared" si="11"/>
        <v/>
      </c>
      <c r="Q101" s="54" t="str">
        <f t="shared" si="12"/>
        <v/>
      </c>
      <c r="R101" s="54" t="str">
        <f t="shared" si="13"/>
        <v/>
      </c>
      <c r="S101" s="54" t="str">
        <f t="shared" si="14"/>
        <v/>
      </c>
      <c r="T101" s="70"/>
      <c r="U101" s="29"/>
      <c r="V101" s="29"/>
      <c r="W101" s="29"/>
      <c r="X101" s="29"/>
      <c r="Y101" s="29"/>
    </row>
    <row r="102" spans="2:25" s="71" customFormat="1" x14ac:dyDescent="0.25">
      <c r="B102" s="8"/>
      <c r="C102" s="2"/>
      <c r="D102" s="9"/>
      <c r="E102" s="8"/>
      <c r="F102" s="2"/>
      <c r="G102" s="18"/>
      <c r="H102" s="13"/>
      <c r="I102" s="3"/>
      <c r="J102" s="4"/>
      <c r="K102" s="2"/>
      <c r="L102" s="4"/>
      <c r="M102" s="56"/>
      <c r="N102" s="72" t="str">
        <f t="shared" si="15"/>
        <v/>
      </c>
      <c r="O102" s="73"/>
      <c r="P102" s="54" t="str">
        <f t="shared" si="11"/>
        <v/>
      </c>
      <c r="Q102" s="54" t="str">
        <f t="shared" si="12"/>
        <v/>
      </c>
      <c r="R102" s="54" t="str">
        <f t="shared" si="13"/>
        <v/>
      </c>
      <c r="S102" s="54" t="str">
        <f t="shared" si="14"/>
        <v/>
      </c>
      <c r="T102" s="70"/>
      <c r="U102" s="29"/>
      <c r="V102" s="29"/>
      <c r="W102" s="29"/>
      <c r="X102" s="29"/>
      <c r="Y102" s="29"/>
    </row>
    <row r="103" spans="2:25" s="71" customFormat="1" x14ac:dyDescent="0.25">
      <c r="B103" s="8"/>
      <c r="C103" s="2"/>
      <c r="D103" s="9"/>
      <c r="E103" s="8"/>
      <c r="F103" s="2"/>
      <c r="G103" s="18"/>
      <c r="H103" s="13"/>
      <c r="I103" s="3"/>
      <c r="J103" s="4"/>
      <c r="K103" s="2"/>
      <c r="L103" s="4"/>
      <c r="M103" s="56"/>
      <c r="N103" s="72" t="str">
        <f t="shared" si="15"/>
        <v/>
      </c>
      <c r="O103" s="73"/>
      <c r="P103" s="54" t="str">
        <f t="shared" si="11"/>
        <v/>
      </c>
      <c r="Q103" s="54" t="str">
        <f t="shared" si="12"/>
        <v/>
      </c>
      <c r="R103" s="54" t="str">
        <f t="shared" si="13"/>
        <v/>
      </c>
      <c r="S103" s="54" t="str">
        <f t="shared" si="14"/>
        <v/>
      </c>
      <c r="T103" s="70"/>
      <c r="U103" s="29"/>
      <c r="V103" s="29"/>
      <c r="W103" s="29"/>
      <c r="X103" s="29"/>
      <c r="Y103" s="29"/>
    </row>
    <row r="104" spans="2:25" s="71" customFormat="1" x14ac:dyDescent="0.25">
      <c r="B104" s="8"/>
      <c r="C104" s="2"/>
      <c r="D104" s="9"/>
      <c r="E104" s="8"/>
      <c r="F104" s="2"/>
      <c r="G104" s="18"/>
      <c r="H104" s="13"/>
      <c r="I104" s="3"/>
      <c r="J104" s="4"/>
      <c r="K104" s="2"/>
      <c r="L104" s="4"/>
      <c r="M104" s="56"/>
      <c r="N104" s="72" t="str">
        <f t="shared" si="15"/>
        <v/>
      </c>
      <c r="O104" s="73"/>
      <c r="P104" s="54" t="str">
        <f t="shared" si="11"/>
        <v/>
      </c>
      <c r="Q104" s="54" t="str">
        <f t="shared" si="12"/>
        <v/>
      </c>
      <c r="R104" s="54" t="str">
        <f t="shared" si="13"/>
        <v/>
      </c>
      <c r="S104" s="54" t="str">
        <f t="shared" si="14"/>
        <v/>
      </c>
      <c r="T104" s="70"/>
      <c r="U104" s="29"/>
      <c r="V104" s="29"/>
      <c r="W104" s="29"/>
      <c r="X104" s="29"/>
      <c r="Y104" s="29"/>
    </row>
    <row r="105" spans="2:25" s="71" customFormat="1" x14ac:dyDescent="0.25">
      <c r="B105" s="8"/>
      <c r="C105" s="2"/>
      <c r="D105" s="9"/>
      <c r="E105" s="8"/>
      <c r="F105" s="2"/>
      <c r="G105" s="18"/>
      <c r="H105" s="13"/>
      <c r="I105" s="3"/>
      <c r="J105" s="4"/>
      <c r="K105" s="2"/>
      <c r="L105" s="4"/>
      <c r="M105" s="56"/>
      <c r="N105" s="72" t="str">
        <f t="shared" si="15"/>
        <v/>
      </c>
      <c r="O105" s="73"/>
      <c r="P105" s="54" t="str">
        <f t="shared" si="11"/>
        <v/>
      </c>
      <c r="Q105" s="54" t="str">
        <f t="shared" si="12"/>
        <v/>
      </c>
      <c r="R105" s="54" t="str">
        <f t="shared" si="13"/>
        <v/>
      </c>
      <c r="S105" s="54" t="str">
        <f t="shared" si="14"/>
        <v/>
      </c>
      <c r="T105" s="70"/>
      <c r="U105" s="29"/>
      <c r="V105" s="29"/>
      <c r="W105" s="29"/>
      <c r="X105" s="29"/>
      <c r="Y105" s="29"/>
    </row>
    <row r="106" spans="2:25" s="71" customFormat="1" x14ac:dyDescent="0.25">
      <c r="B106" s="8"/>
      <c r="C106" s="2"/>
      <c r="D106" s="9"/>
      <c r="E106" s="8"/>
      <c r="F106" s="2"/>
      <c r="G106" s="18"/>
      <c r="H106" s="13"/>
      <c r="I106" s="3"/>
      <c r="J106" s="4"/>
      <c r="K106" s="2"/>
      <c r="L106" s="4"/>
      <c r="M106" s="56"/>
      <c r="N106" s="72" t="str">
        <f t="shared" si="15"/>
        <v/>
      </c>
      <c r="O106" s="73"/>
      <c r="P106" s="54" t="str">
        <f t="shared" si="11"/>
        <v/>
      </c>
      <c r="Q106" s="54" t="str">
        <f t="shared" si="12"/>
        <v/>
      </c>
      <c r="R106" s="54" t="str">
        <f t="shared" si="13"/>
        <v/>
      </c>
      <c r="S106" s="54" t="str">
        <f t="shared" si="14"/>
        <v/>
      </c>
      <c r="T106" s="70"/>
      <c r="U106" s="29"/>
      <c r="V106" s="29"/>
      <c r="W106" s="29"/>
      <c r="X106" s="29"/>
      <c r="Y106" s="29"/>
    </row>
    <row r="107" spans="2:25" s="71" customFormat="1" x14ac:dyDescent="0.25">
      <c r="B107" s="8"/>
      <c r="C107" s="2"/>
      <c r="D107" s="9"/>
      <c r="E107" s="8"/>
      <c r="F107" s="2"/>
      <c r="G107" s="18"/>
      <c r="H107" s="13"/>
      <c r="I107" s="3"/>
      <c r="J107" s="4"/>
      <c r="K107" s="2"/>
      <c r="L107" s="4"/>
      <c r="M107" s="56"/>
      <c r="N107" s="72" t="str">
        <f t="shared" si="15"/>
        <v/>
      </c>
      <c r="O107" s="73"/>
      <c r="P107" s="54" t="str">
        <f t="shared" si="11"/>
        <v/>
      </c>
      <c r="Q107" s="54" t="str">
        <f t="shared" si="12"/>
        <v/>
      </c>
      <c r="R107" s="54" t="str">
        <f t="shared" si="13"/>
        <v/>
      </c>
      <c r="S107" s="54" t="str">
        <f t="shared" si="14"/>
        <v/>
      </c>
      <c r="T107" s="70"/>
      <c r="U107" s="29"/>
      <c r="V107" s="29"/>
      <c r="W107" s="29"/>
      <c r="X107" s="29"/>
      <c r="Y107" s="29"/>
    </row>
    <row r="108" spans="2:25" s="71" customFormat="1" x14ac:dyDescent="0.25">
      <c r="B108" s="8"/>
      <c r="C108" s="2"/>
      <c r="D108" s="9"/>
      <c r="E108" s="8"/>
      <c r="F108" s="2"/>
      <c r="G108" s="18"/>
      <c r="H108" s="13"/>
      <c r="I108" s="3"/>
      <c r="J108" s="4"/>
      <c r="K108" s="2"/>
      <c r="L108" s="4"/>
      <c r="M108" s="56"/>
      <c r="N108" s="72" t="str">
        <f t="shared" si="15"/>
        <v/>
      </c>
      <c r="O108" s="73"/>
      <c r="P108" s="54" t="str">
        <f t="shared" si="11"/>
        <v/>
      </c>
      <c r="Q108" s="54" t="str">
        <f t="shared" si="12"/>
        <v/>
      </c>
      <c r="R108" s="54" t="str">
        <f t="shared" si="13"/>
        <v/>
      </c>
      <c r="S108" s="54" t="str">
        <f t="shared" si="14"/>
        <v/>
      </c>
      <c r="T108" s="70"/>
      <c r="U108" s="29"/>
      <c r="V108" s="29"/>
      <c r="W108" s="29"/>
      <c r="X108" s="29"/>
      <c r="Y108" s="29"/>
    </row>
    <row r="109" spans="2:25" s="71" customFormat="1" x14ac:dyDescent="0.25">
      <c r="B109" s="8"/>
      <c r="C109" s="2"/>
      <c r="D109" s="9"/>
      <c r="E109" s="8"/>
      <c r="F109" s="2"/>
      <c r="G109" s="18"/>
      <c r="H109" s="13"/>
      <c r="I109" s="3"/>
      <c r="J109" s="4"/>
      <c r="K109" s="2"/>
      <c r="L109" s="4"/>
      <c r="M109" s="56"/>
      <c r="N109" s="72" t="str">
        <f t="shared" si="15"/>
        <v/>
      </c>
      <c r="O109" s="73"/>
      <c r="P109" s="54" t="str">
        <f t="shared" si="11"/>
        <v/>
      </c>
      <c r="Q109" s="54" t="str">
        <f t="shared" si="12"/>
        <v/>
      </c>
      <c r="R109" s="54" t="str">
        <f t="shared" si="13"/>
        <v/>
      </c>
      <c r="S109" s="54" t="str">
        <f t="shared" si="14"/>
        <v/>
      </c>
      <c r="T109" s="70"/>
      <c r="U109" s="29"/>
      <c r="V109" s="29"/>
      <c r="W109" s="29"/>
      <c r="X109" s="29"/>
      <c r="Y109" s="29"/>
    </row>
    <row r="110" spans="2:25" s="71" customFormat="1" x14ac:dyDescent="0.25">
      <c r="B110" s="8"/>
      <c r="C110" s="2"/>
      <c r="D110" s="9"/>
      <c r="E110" s="8"/>
      <c r="F110" s="2"/>
      <c r="G110" s="18"/>
      <c r="H110" s="13"/>
      <c r="I110" s="3"/>
      <c r="J110" s="4"/>
      <c r="K110" s="2"/>
      <c r="L110" s="4"/>
      <c r="M110" s="56"/>
      <c r="N110" s="72" t="str">
        <f t="shared" si="15"/>
        <v/>
      </c>
      <c r="O110" s="73"/>
      <c r="P110" s="54" t="str">
        <f t="shared" si="11"/>
        <v/>
      </c>
      <c r="Q110" s="54" t="str">
        <f t="shared" si="12"/>
        <v/>
      </c>
      <c r="R110" s="54" t="str">
        <f t="shared" si="13"/>
        <v/>
      </c>
      <c r="S110" s="54" t="str">
        <f t="shared" si="14"/>
        <v/>
      </c>
      <c r="T110" s="70"/>
      <c r="U110" s="29"/>
      <c r="V110" s="29"/>
      <c r="W110" s="29"/>
      <c r="X110" s="29"/>
      <c r="Y110" s="29"/>
    </row>
    <row r="111" spans="2:25" s="71" customFormat="1" x14ac:dyDescent="0.25">
      <c r="B111" s="8"/>
      <c r="C111" s="2"/>
      <c r="D111" s="9"/>
      <c r="E111" s="8"/>
      <c r="F111" s="2"/>
      <c r="G111" s="18"/>
      <c r="H111" s="13"/>
      <c r="I111" s="3"/>
      <c r="J111" s="4"/>
      <c r="K111" s="2"/>
      <c r="L111" s="4"/>
      <c r="M111" s="56"/>
      <c r="N111" s="72" t="str">
        <f t="shared" si="15"/>
        <v/>
      </c>
      <c r="O111" s="73"/>
      <c r="P111" s="54" t="str">
        <f t="shared" si="11"/>
        <v/>
      </c>
      <c r="Q111" s="54" t="str">
        <f t="shared" si="12"/>
        <v/>
      </c>
      <c r="R111" s="54" t="str">
        <f t="shared" si="13"/>
        <v/>
      </c>
      <c r="S111" s="54" t="str">
        <f t="shared" si="14"/>
        <v/>
      </c>
      <c r="T111" s="70"/>
      <c r="U111" s="29"/>
      <c r="V111" s="29"/>
      <c r="W111" s="29"/>
      <c r="X111" s="29"/>
      <c r="Y111" s="29"/>
    </row>
    <row r="112" spans="2:25" s="71" customFormat="1" x14ac:dyDescent="0.25">
      <c r="B112" s="8"/>
      <c r="C112" s="2"/>
      <c r="D112" s="9"/>
      <c r="E112" s="8"/>
      <c r="F112" s="2"/>
      <c r="G112" s="18"/>
      <c r="H112" s="13"/>
      <c r="I112" s="3"/>
      <c r="J112" s="4"/>
      <c r="K112" s="2"/>
      <c r="L112" s="4"/>
      <c r="M112" s="56"/>
      <c r="N112" s="72" t="str">
        <f t="shared" si="15"/>
        <v/>
      </c>
      <c r="O112" s="73"/>
      <c r="P112" s="54" t="str">
        <f t="shared" si="11"/>
        <v/>
      </c>
      <c r="Q112" s="54" t="str">
        <f t="shared" si="12"/>
        <v/>
      </c>
      <c r="R112" s="54" t="str">
        <f t="shared" si="13"/>
        <v/>
      </c>
      <c r="S112" s="54" t="str">
        <f t="shared" si="14"/>
        <v/>
      </c>
      <c r="T112" s="70"/>
      <c r="U112" s="29"/>
      <c r="V112" s="29"/>
      <c r="W112" s="29"/>
      <c r="X112" s="29"/>
      <c r="Y112" s="29"/>
    </row>
    <row r="113" spans="2:25" s="71" customFormat="1" ht="15.75" thickBot="1" x14ac:dyDescent="0.3">
      <c r="B113" s="10"/>
      <c r="C113" s="11"/>
      <c r="D113" s="12"/>
      <c r="E113" s="10"/>
      <c r="F113" s="11"/>
      <c r="G113" s="19"/>
      <c r="H113" s="14"/>
      <c r="I113" s="20"/>
      <c r="J113" s="21"/>
      <c r="K113" s="11"/>
      <c r="L113" s="21"/>
      <c r="M113" s="58"/>
      <c r="N113" s="74" t="str">
        <f t="shared" si="15"/>
        <v/>
      </c>
      <c r="O113" s="75"/>
      <c r="P113" s="61" t="str">
        <f t="shared" si="11"/>
        <v/>
      </c>
      <c r="Q113" s="61" t="str">
        <f t="shared" si="12"/>
        <v/>
      </c>
      <c r="R113" s="61" t="str">
        <f t="shared" si="13"/>
        <v/>
      </c>
      <c r="S113" s="61" t="str">
        <f t="shared" si="14"/>
        <v/>
      </c>
      <c r="T113" s="76"/>
      <c r="U113" s="29"/>
      <c r="V113" s="29"/>
      <c r="W113" s="29"/>
      <c r="X113" s="29"/>
      <c r="Y113" s="29"/>
    </row>
    <row r="114" spans="2:25" s="71" customFormat="1" ht="15.75" thickBot="1" x14ac:dyDescent="0.3">
      <c r="B114" s="98"/>
      <c r="C114" s="99"/>
      <c r="D114" s="99"/>
      <c r="E114" s="99"/>
      <c r="F114" s="99"/>
      <c r="G114" s="99"/>
      <c r="H114" s="99"/>
      <c r="I114" s="99"/>
      <c r="J114" s="99"/>
      <c r="K114" s="99"/>
      <c r="L114" s="100"/>
      <c r="M114" s="63" t="s">
        <v>6</v>
      </c>
      <c r="N114" s="64">
        <f>SUM(N94:N113)</f>
        <v>0</v>
      </c>
      <c r="O114" s="128" t="s">
        <v>9</v>
      </c>
      <c r="P114" s="129"/>
      <c r="Q114" s="129"/>
      <c r="R114" s="129"/>
      <c r="S114" s="129"/>
      <c r="T114" s="130"/>
      <c r="U114" s="29"/>
      <c r="V114" s="29"/>
      <c r="W114" s="29"/>
      <c r="X114" s="29"/>
      <c r="Y114" s="29"/>
    </row>
    <row r="115" spans="2:25" x14ac:dyDescent="0.25">
      <c r="B115" s="110" t="s">
        <v>42</v>
      </c>
      <c r="C115" s="111"/>
      <c r="D115" s="111"/>
      <c r="E115" s="111"/>
      <c r="F115" s="111"/>
      <c r="G115" s="112"/>
      <c r="H115" s="104" t="s">
        <v>36</v>
      </c>
      <c r="I115" s="105"/>
      <c r="J115" s="105"/>
      <c r="K115" s="105"/>
      <c r="L115" s="105"/>
      <c r="M115" s="105"/>
      <c r="N115" s="106"/>
      <c r="O115" s="104" t="s">
        <v>18</v>
      </c>
      <c r="P115" s="105"/>
      <c r="Q115" s="105"/>
      <c r="R115" s="105"/>
      <c r="S115" s="105"/>
      <c r="T115" s="106"/>
      <c r="U115" s="37"/>
      <c r="V115" s="37"/>
      <c r="W115" s="37"/>
      <c r="X115" s="37"/>
      <c r="Y115" s="37"/>
    </row>
    <row r="116" spans="2:25" x14ac:dyDescent="0.25">
      <c r="B116" s="113" t="s">
        <v>13</v>
      </c>
      <c r="C116" s="114"/>
      <c r="D116" s="114"/>
      <c r="E116" s="118" t="s">
        <v>14</v>
      </c>
      <c r="F116" s="118"/>
      <c r="G116" s="119"/>
      <c r="H116" s="107"/>
      <c r="I116" s="108"/>
      <c r="J116" s="108"/>
      <c r="K116" s="108"/>
      <c r="L116" s="108"/>
      <c r="M116" s="108"/>
      <c r="N116" s="109"/>
      <c r="O116" s="107"/>
      <c r="P116" s="108"/>
      <c r="Q116" s="108"/>
      <c r="R116" s="108"/>
      <c r="S116" s="108"/>
      <c r="T116" s="109"/>
      <c r="U116" s="37"/>
      <c r="V116" s="37"/>
      <c r="W116" s="37"/>
      <c r="X116" s="37"/>
      <c r="Y116" s="37"/>
    </row>
    <row r="117" spans="2:25" ht="23.25" customHeight="1" thickBot="1" x14ac:dyDescent="0.3">
      <c r="B117" s="65" t="s">
        <v>0</v>
      </c>
      <c r="C117" s="66" t="s">
        <v>48</v>
      </c>
      <c r="D117" s="66" t="s">
        <v>3</v>
      </c>
      <c r="E117" s="66" t="s">
        <v>0</v>
      </c>
      <c r="F117" s="66" t="s">
        <v>12</v>
      </c>
      <c r="G117" s="68" t="s">
        <v>15</v>
      </c>
      <c r="H117" s="42" t="s">
        <v>1</v>
      </c>
      <c r="I117" s="43" t="s">
        <v>2</v>
      </c>
      <c r="J117" s="39" t="s">
        <v>44</v>
      </c>
      <c r="K117" s="39" t="s">
        <v>45</v>
      </c>
      <c r="L117" s="39" t="s">
        <v>43</v>
      </c>
      <c r="M117" s="44"/>
      <c r="N117" s="45" t="s">
        <v>16</v>
      </c>
      <c r="O117" s="46"/>
      <c r="P117" s="44" t="s">
        <v>17</v>
      </c>
      <c r="Q117" s="44" t="s">
        <v>46</v>
      </c>
      <c r="R117" s="44" t="s">
        <v>37</v>
      </c>
      <c r="S117" s="44" t="s">
        <v>18</v>
      </c>
      <c r="T117" s="47"/>
      <c r="U117" s="48"/>
      <c r="V117" s="48" t="s">
        <v>4</v>
      </c>
      <c r="W117" s="48" t="s">
        <v>5</v>
      </c>
      <c r="X117" s="48" t="s">
        <v>6</v>
      </c>
      <c r="Y117" s="48"/>
    </row>
    <row r="118" spans="2:25" x14ac:dyDescent="0.25">
      <c r="B118" s="16"/>
      <c r="C118" s="17"/>
      <c r="D118" s="15"/>
      <c r="E118" s="16"/>
      <c r="F118" s="17"/>
      <c r="G118" s="22"/>
      <c r="H118" s="13"/>
      <c r="I118" s="3"/>
      <c r="J118" s="4"/>
      <c r="K118" s="2"/>
      <c r="L118" s="4"/>
      <c r="M118" s="56"/>
      <c r="N118" s="52" t="str">
        <f>IF(B118&lt;&gt;"",IF(H118="",0,X$118)+IF(I118="",0,X$118)+IF(J118="",0,X$119/2)+IF(K118="",0,X$119/2)+IF(L118="",0,X$119/2),"")</f>
        <v/>
      </c>
      <c r="O118" s="53"/>
      <c r="P118" s="54" t="str">
        <f t="shared" ref="P118:P127" si="16">IF(B118&lt;&gt;"",IF(H118="",IF(I118="","Single not selected","Women selected"),IF(I118&lt;&gt;"","Both Men AND Women are selected","Men selected")),"")</f>
        <v/>
      </c>
      <c r="Q118" s="54" t="str">
        <f t="shared" ref="Q118:Q127" si="17">IF(B118&lt;&gt;"",IF(J118="",IF(K118="","Double not selected","Women selected"),IF(K118&lt;&gt;"","Both Women AND Men are selected","Men selected")),"")</f>
        <v/>
      </c>
      <c r="R118" s="54" t="str">
        <f t="shared" ref="R118:R127" si="18">IF(B118&lt;&gt;"",IF(L118="","Mix not selected","Mix selected"),"")</f>
        <v/>
      </c>
      <c r="S118" s="54" t="str">
        <f t="shared" ref="S118:S127" si="19">IF(B118&lt;&gt;"",IF(P118=Q118,IF(R118="Mix Selected","OK","Check Mix"),"Check entry"),"")</f>
        <v/>
      </c>
      <c r="T118" s="55"/>
      <c r="U118" s="29" t="s">
        <v>7</v>
      </c>
      <c r="V118" s="29">
        <v>240</v>
      </c>
      <c r="W118" s="29">
        <v>17</v>
      </c>
      <c r="X118" s="29">
        <f>SUM(V118:W118)</f>
        <v>257</v>
      </c>
      <c r="Y118" s="29" t="s">
        <v>9</v>
      </c>
    </row>
    <row r="119" spans="2:25" x14ac:dyDescent="0.25">
      <c r="B119" s="8"/>
      <c r="C119" s="2"/>
      <c r="D119" s="9"/>
      <c r="E119" s="8"/>
      <c r="F119" s="2"/>
      <c r="G119" s="18"/>
      <c r="H119" s="13"/>
      <c r="I119" s="3"/>
      <c r="J119" s="4"/>
      <c r="K119" s="2"/>
      <c r="L119" s="4"/>
      <c r="M119" s="56"/>
      <c r="N119" s="52" t="str">
        <f t="shared" ref="N119:N127" si="20">IF(B119&lt;&gt;"",IF(H119="",0,X$118)+IF(I119="",0,X$118)+IF(J119="",0,X$119/2)+IF(K119="",0,X$119/2)+IF(L119="",0,X$119/2),"")</f>
        <v/>
      </c>
      <c r="O119" s="53"/>
      <c r="P119" s="54" t="str">
        <f t="shared" si="16"/>
        <v/>
      </c>
      <c r="Q119" s="54" t="str">
        <f t="shared" si="17"/>
        <v/>
      </c>
      <c r="R119" s="54" t="str">
        <f t="shared" si="18"/>
        <v/>
      </c>
      <c r="S119" s="54" t="str">
        <f t="shared" si="19"/>
        <v/>
      </c>
      <c r="T119" s="55"/>
      <c r="U119" s="29" t="s">
        <v>8</v>
      </c>
      <c r="V119" s="29">
        <v>260</v>
      </c>
      <c r="W119" s="29">
        <v>17</v>
      </c>
      <c r="X119" s="29">
        <f>SUM(V119:W119)</f>
        <v>277</v>
      </c>
      <c r="Y119" s="29" t="s">
        <v>9</v>
      </c>
    </row>
    <row r="120" spans="2:25" x14ac:dyDescent="0.25">
      <c r="B120" s="8"/>
      <c r="C120" s="2"/>
      <c r="D120" s="9"/>
      <c r="E120" s="8"/>
      <c r="F120" s="2"/>
      <c r="G120" s="18"/>
      <c r="H120" s="13"/>
      <c r="I120" s="3"/>
      <c r="J120" s="4"/>
      <c r="K120" s="2"/>
      <c r="L120" s="4"/>
      <c r="M120" s="56"/>
      <c r="N120" s="52" t="str">
        <f t="shared" si="20"/>
        <v/>
      </c>
      <c r="O120" s="53"/>
      <c r="P120" s="54" t="str">
        <f t="shared" si="16"/>
        <v/>
      </c>
      <c r="Q120" s="54" t="str">
        <f t="shared" si="17"/>
        <v/>
      </c>
      <c r="R120" s="54" t="str">
        <f t="shared" si="18"/>
        <v/>
      </c>
      <c r="S120" s="54" t="str">
        <f t="shared" si="19"/>
        <v/>
      </c>
      <c r="T120" s="55"/>
    </row>
    <row r="121" spans="2:25" x14ac:dyDescent="0.25">
      <c r="B121" s="8"/>
      <c r="C121" s="2"/>
      <c r="D121" s="9"/>
      <c r="E121" s="8"/>
      <c r="F121" s="2"/>
      <c r="G121" s="18"/>
      <c r="H121" s="13"/>
      <c r="I121" s="3"/>
      <c r="J121" s="4"/>
      <c r="K121" s="2"/>
      <c r="L121" s="4"/>
      <c r="M121" s="56"/>
      <c r="N121" s="52" t="str">
        <f t="shared" si="20"/>
        <v/>
      </c>
      <c r="O121" s="53"/>
      <c r="P121" s="54" t="str">
        <f t="shared" si="16"/>
        <v/>
      </c>
      <c r="Q121" s="54" t="str">
        <f t="shared" si="17"/>
        <v/>
      </c>
      <c r="R121" s="54" t="str">
        <f t="shared" si="18"/>
        <v/>
      </c>
      <c r="S121" s="54" t="str">
        <f t="shared" si="19"/>
        <v/>
      </c>
      <c r="T121" s="55"/>
    </row>
    <row r="122" spans="2:25" x14ac:dyDescent="0.25">
      <c r="B122" s="8"/>
      <c r="C122" s="2"/>
      <c r="D122" s="9"/>
      <c r="E122" s="8"/>
      <c r="F122" s="2"/>
      <c r="G122" s="18"/>
      <c r="H122" s="13"/>
      <c r="I122" s="3"/>
      <c r="J122" s="4"/>
      <c r="K122" s="2"/>
      <c r="L122" s="4"/>
      <c r="M122" s="56"/>
      <c r="N122" s="52" t="str">
        <f t="shared" si="20"/>
        <v/>
      </c>
      <c r="O122" s="53"/>
      <c r="P122" s="54" t="str">
        <f t="shared" si="16"/>
        <v/>
      </c>
      <c r="Q122" s="54" t="str">
        <f t="shared" si="17"/>
        <v/>
      </c>
      <c r="R122" s="54" t="str">
        <f t="shared" si="18"/>
        <v/>
      </c>
      <c r="S122" s="54" t="str">
        <f t="shared" si="19"/>
        <v/>
      </c>
      <c r="T122" s="55"/>
    </row>
    <row r="123" spans="2:25" x14ac:dyDescent="0.25">
      <c r="B123" s="8"/>
      <c r="C123" s="2"/>
      <c r="D123" s="9"/>
      <c r="E123" s="8"/>
      <c r="F123" s="2"/>
      <c r="G123" s="18"/>
      <c r="H123" s="13"/>
      <c r="I123" s="3"/>
      <c r="J123" s="4"/>
      <c r="K123" s="2"/>
      <c r="L123" s="4"/>
      <c r="M123" s="56"/>
      <c r="N123" s="52" t="str">
        <f t="shared" si="20"/>
        <v/>
      </c>
      <c r="O123" s="53"/>
      <c r="P123" s="54" t="str">
        <f t="shared" si="16"/>
        <v/>
      </c>
      <c r="Q123" s="54" t="str">
        <f t="shared" si="17"/>
        <v/>
      </c>
      <c r="R123" s="54" t="str">
        <f t="shared" si="18"/>
        <v/>
      </c>
      <c r="S123" s="54" t="str">
        <f t="shared" si="19"/>
        <v/>
      </c>
      <c r="T123" s="55"/>
    </row>
    <row r="124" spans="2:25" x14ac:dyDescent="0.25">
      <c r="B124" s="8"/>
      <c r="C124" s="2"/>
      <c r="D124" s="9"/>
      <c r="E124" s="8"/>
      <c r="F124" s="2"/>
      <c r="G124" s="18"/>
      <c r="H124" s="13"/>
      <c r="I124" s="3"/>
      <c r="J124" s="4"/>
      <c r="K124" s="2"/>
      <c r="L124" s="4"/>
      <c r="M124" s="56"/>
      <c r="N124" s="52" t="str">
        <f t="shared" si="20"/>
        <v/>
      </c>
      <c r="O124" s="53"/>
      <c r="P124" s="54" t="str">
        <f t="shared" si="16"/>
        <v/>
      </c>
      <c r="Q124" s="54" t="str">
        <f t="shared" si="17"/>
        <v/>
      </c>
      <c r="R124" s="54" t="str">
        <f t="shared" si="18"/>
        <v/>
      </c>
      <c r="S124" s="54" t="str">
        <f t="shared" si="19"/>
        <v/>
      </c>
      <c r="T124" s="55"/>
    </row>
    <row r="125" spans="2:25" x14ac:dyDescent="0.25">
      <c r="B125" s="8"/>
      <c r="C125" s="2"/>
      <c r="D125" s="9"/>
      <c r="E125" s="8"/>
      <c r="F125" s="2"/>
      <c r="G125" s="18"/>
      <c r="H125" s="13"/>
      <c r="I125" s="3"/>
      <c r="J125" s="4"/>
      <c r="K125" s="2"/>
      <c r="L125" s="4"/>
      <c r="M125" s="56"/>
      <c r="N125" s="52" t="str">
        <f t="shared" si="20"/>
        <v/>
      </c>
      <c r="O125" s="53"/>
      <c r="P125" s="54" t="str">
        <f t="shared" si="16"/>
        <v/>
      </c>
      <c r="Q125" s="54" t="str">
        <f t="shared" si="17"/>
        <v/>
      </c>
      <c r="R125" s="54" t="str">
        <f t="shared" si="18"/>
        <v/>
      </c>
      <c r="S125" s="54" t="str">
        <f t="shared" si="19"/>
        <v/>
      </c>
      <c r="T125" s="55"/>
    </row>
    <row r="126" spans="2:25" x14ac:dyDescent="0.25">
      <c r="B126" s="8"/>
      <c r="C126" s="2"/>
      <c r="D126" s="9"/>
      <c r="E126" s="8"/>
      <c r="F126" s="2"/>
      <c r="G126" s="18"/>
      <c r="H126" s="13"/>
      <c r="I126" s="3"/>
      <c r="J126" s="4"/>
      <c r="K126" s="2"/>
      <c r="L126" s="4"/>
      <c r="M126" s="56"/>
      <c r="N126" s="52" t="str">
        <f t="shared" si="20"/>
        <v/>
      </c>
      <c r="O126" s="53"/>
      <c r="P126" s="54" t="str">
        <f t="shared" si="16"/>
        <v/>
      </c>
      <c r="Q126" s="54" t="str">
        <f t="shared" si="17"/>
        <v/>
      </c>
      <c r="R126" s="54" t="str">
        <f t="shared" si="18"/>
        <v/>
      </c>
      <c r="S126" s="54" t="str">
        <f t="shared" si="19"/>
        <v/>
      </c>
      <c r="T126" s="55"/>
    </row>
    <row r="127" spans="2:25" ht="15.75" thickBot="1" x14ac:dyDescent="0.3">
      <c r="B127" s="10"/>
      <c r="C127" s="11"/>
      <c r="D127" s="12"/>
      <c r="E127" s="10"/>
      <c r="F127" s="11"/>
      <c r="G127" s="19"/>
      <c r="H127" s="14"/>
      <c r="I127" s="20"/>
      <c r="J127" s="21"/>
      <c r="K127" s="11"/>
      <c r="L127" s="21"/>
      <c r="M127" s="58"/>
      <c r="N127" s="59" t="str">
        <f t="shared" si="20"/>
        <v/>
      </c>
      <c r="O127" s="60"/>
      <c r="P127" s="61" t="str">
        <f t="shared" si="16"/>
        <v/>
      </c>
      <c r="Q127" s="61" t="str">
        <f t="shared" si="17"/>
        <v/>
      </c>
      <c r="R127" s="61" t="str">
        <f t="shared" si="18"/>
        <v/>
      </c>
      <c r="S127" s="61" t="str">
        <f t="shared" si="19"/>
        <v/>
      </c>
      <c r="T127" s="62"/>
    </row>
    <row r="128" spans="2:25" ht="15.75" thickBot="1" x14ac:dyDescent="0.3">
      <c r="B128" s="101"/>
      <c r="C128" s="102"/>
      <c r="D128" s="102"/>
      <c r="E128" s="102"/>
      <c r="F128" s="102"/>
      <c r="G128" s="102"/>
      <c r="H128" s="102"/>
      <c r="I128" s="102"/>
      <c r="J128" s="102"/>
      <c r="K128" s="102"/>
      <c r="L128" s="103"/>
      <c r="M128" s="63" t="s">
        <v>6</v>
      </c>
      <c r="N128" s="77">
        <f>SUM(N118:N127)</f>
        <v>0</v>
      </c>
      <c r="O128" s="78" t="s">
        <v>9</v>
      </c>
      <c r="P128" s="79"/>
      <c r="Q128" s="79"/>
      <c r="R128" s="79"/>
      <c r="S128" s="79"/>
    </row>
    <row r="129" spans="13:19" x14ac:dyDescent="0.25">
      <c r="O129" s="26"/>
      <c r="P129" s="79"/>
      <c r="Q129" s="79"/>
      <c r="R129" s="79"/>
      <c r="S129" s="79"/>
    </row>
    <row r="130" spans="13:19" ht="15.75" thickBot="1" x14ac:dyDescent="0.3">
      <c r="M130" s="80" t="s">
        <v>11</v>
      </c>
      <c r="N130" s="81">
        <f>N61+N90+N114+N128</f>
        <v>0</v>
      </c>
      <c r="O130" s="82" t="s">
        <v>9</v>
      </c>
      <c r="P130" s="79"/>
      <c r="Q130" s="79"/>
      <c r="R130" s="79"/>
      <c r="S130" s="79"/>
    </row>
  </sheetData>
  <sheetProtection password="CC44" sheet="1" objects="1" scenarios="1" selectLockedCells="1"/>
  <mergeCells count="30">
    <mergeCell ref="O115:T116"/>
    <mergeCell ref="O61:T61"/>
    <mergeCell ref="O90:T90"/>
    <mergeCell ref="O114:T114"/>
    <mergeCell ref="B90:L90"/>
    <mergeCell ref="B26:C26"/>
    <mergeCell ref="O45:T46"/>
    <mergeCell ref="O62:T63"/>
    <mergeCell ref="O91:T92"/>
    <mergeCell ref="B45:G45"/>
    <mergeCell ref="B62:G62"/>
    <mergeCell ref="B63:D63"/>
    <mergeCell ref="E63:G63"/>
    <mergeCell ref="B61:L61"/>
    <mergeCell ref="B2:S2"/>
    <mergeCell ref="B43:C43"/>
    <mergeCell ref="B114:L114"/>
    <mergeCell ref="B128:L128"/>
    <mergeCell ref="H45:N46"/>
    <mergeCell ref="H62:N63"/>
    <mergeCell ref="H91:N92"/>
    <mergeCell ref="H115:N116"/>
    <mergeCell ref="B91:G91"/>
    <mergeCell ref="B92:D92"/>
    <mergeCell ref="E92:G92"/>
    <mergeCell ref="B115:G115"/>
    <mergeCell ref="B116:D116"/>
    <mergeCell ref="E116:G116"/>
    <mergeCell ref="B46:D46"/>
    <mergeCell ref="E46:G46"/>
  </mergeCells>
  <phoneticPr fontId="0" type="noConversion"/>
  <conditionalFormatting sqref="B48:G60 C27:C30">
    <cfRule type="cellIs" dxfId="14" priority="22" operator="equal">
      <formula>""</formula>
    </cfRule>
  </conditionalFormatting>
  <conditionalFormatting sqref="B65:G65">
    <cfRule type="cellIs" dxfId="13" priority="18" operator="equal">
      <formula>""</formula>
    </cfRule>
  </conditionalFormatting>
  <conditionalFormatting sqref="B66:G89">
    <cfRule type="cellIs" dxfId="12" priority="17" operator="equal">
      <formula>""</formula>
    </cfRule>
  </conditionalFormatting>
  <conditionalFormatting sqref="B94:G113">
    <cfRule type="cellIs" dxfId="11" priority="16" operator="equal">
      <formula>""</formula>
    </cfRule>
  </conditionalFormatting>
  <conditionalFormatting sqref="B118:G127">
    <cfRule type="cellIs" dxfId="10" priority="15" operator="equal">
      <formula>""</formula>
    </cfRule>
  </conditionalFormatting>
  <conditionalFormatting sqref="S65:S89">
    <cfRule type="cellIs" dxfId="9" priority="14" operator="equal">
      <formula>"Check entry"</formula>
    </cfRule>
  </conditionalFormatting>
  <conditionalFormatting sqref="S128:S130">
    <cfRule type="cellIs" dxfId="8" priority="12" operator="equal">
      <formula>"Check entry"</formula>
    </cfRule>
  </conditionalFormatting>
  <conditionalFormatting sqref="S48:S60">
    <cfRule type="cellIs" dxfId="7" priority="11" operator="equal">
      <formula>"Check entry"</formula>
    </cfRule>
  </conditionalFormatting>
  <conditionalFormatting sqref="S94:S113">
    <cfRule type="cellIs" dxfId="6" priority="10" operator="equal">
      <formula>"Check entry"</formula>
    </cfRule>
  </conditionalFormatting>
  <conditionalFormatting sqref="S118:S127">
    <cfRule type="cellIs" dxfId="5" priority="9" operator="equal">
      <formula>"Check entry"</formula>
    </cfRule>
  </conditionalFormatting>
  <conditionalFormatting sqref="B61:L61">
    <cfRule type="duplicateValues" dxfId="4" priority="7"/>
  </conditionalFormatting>
  <conditionalFormatting sqref="B48:B60">
    <cfRule type="duplicateValues" dxfId="3" priority="6"/>
  </conditionalFormatting>
  <conditionalFormatting sqref="B65:B89">
    <cfRule type="duplicateValues" dxfId="2" priority="5"/>
  </conditionalFormatting>
  <conditionalFormatting sqref="B94:B113">
    <cfRule type="duplicateValues" dxfId="1" priority="4"/>
  </conditionalFormatting>
  <conditionalFormatting sqref="B118:B127">
    <cfRule type="duplicateValues" dxfId="0" priority="3"/>
  </conditionalFormatting>
  <pageMargins left="0.7" right="0.7" top="0.75" bottom="0.75" header="0.3" footer="0.3"/>
  <pageSetup paperSize="9" scale="6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Tournemant registration</vt:lpstr>
      <vt:lpstr>Ark3</vt:lpstr>
    </vt:vector>
  </TitlesOfParts>
  <Company>VIA University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</dc:creator>
  <cp:lastModifiedBy>Bo Horsted Poulsen</cp:lastModifiedBy>
  <cp:lastPrinted>2012-03-17T23:13:55Z</cp:lastPrinted>
  <dcterms:created xsi:type="dcterms:W3CDTF">2012-03-17T16:19:20Z</dcterms:created>
  <dcterms:modified xsi:type="dcterms:W3CDTF">2016-10-13T21:13:16Z</dcterms:modified>
</cp:coreProperties>
</file>